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ksa\Aksa\PROJECT AMARITA\"/>
    </mc:Choice>
  </mc:AlternateContent>
  <bookViews>
    <workbookView xWindow="0" yWindow="0" windowWidth="20490" windowHeight="8340"/>
  </bookViews>
  <sheets>
    <sheet name="SLIP" sheetId="2" r:id="rId1"/>
    <sheet name="Sheet1" sheetId="1" r:id="rId2"/>
  </sheets>
  <externalReferences>
    <externalReference r:id="rId3"/>
  </externalReferences>
  <definedNames>
    <definedName name="_xlnm.Print_Area" localSheetId="0">SLIP!$C$1:$T$35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F5" i="2" s="1"/>
  <c r="R10" i="2"/>
  <c r="O14" i="2"/>
  <c r="H16" i="2"/>
  <c r="H18" i="2"/>
  <c r="F45" i="2"/>
  <c r="R45" i="2"/>
  <c r="F46" i="2"/>
  <c r="F47" i="2"/>
  <c r="F50" i="2"/>
  <c r="M50" i="2"/>
  <c r="R50" i="2"/>
  <c r="R51" i="2"/>
  <c r="H53" i="2"/>
  <c r="H54" i="2"/>
  <c r="O54" i="2"/>
  <c r="P54" i="2"/>
  <c r="H55" i="2"/>
  <c r="O55" i="2"/>
  <c r="H56" i="2"/>
  <c r="O56" i="2"/>
  <c r="H57" i="2"/>
  <c r="O57" i="2"/>
  <c r="H58" i="2"/>
  <c r="O58" i="2"/>
  <c r="H59" i="2"/>
  <c r="H60" i="2"/>
  <c r="H62" i="2"/>
  <c r="O62" i="2"/>
  <c r="H65" i="2" s="1"/>
  <c r="H64" i="2"/>
  <c r="I64" i="2"/>
  <c r="F76" i="2"/>
  <c r="F77" i="2"/>
  <c r="F78" i="2" s="1"/>
  <c r="F81" i="2"/>
  <c r="R81" i="2"/>
  <c r="H84" i="2"/>
  <c r="O85" i="2"/>
  <c r="H86" i="2"/>
  <c r="H87" i="2"/>
  <c r="H88" i="2"/>
  <c r="H89" i="2"/>
  <c r="H90" i="2"/>
  <c r="H95" i="2"/>
  <c r="R107" i="2"/>
  <c r="F108" i="2"/>
  <c r="F107" i="2" s="1"/>
  <c r="F109" i="2"/>
  <c r="M112" i="2"/>
  <c r="R112" i="2"/>
  <c r="R113" i="2"/>
  <c r="H116" i="2"/>
  <c r="O116" i="2"/>
  <c r="P116" i="2"/>
  <c r="O117" i="2"/>
  <c r="O124" i="2" s="1"/>
  <c r="H118" i="2"/>
  <c r="O118" i="2"/>
  <c r="O119" i="2"/>
  <c r="H120" i="2"/>
  <c r="O120" i="2"/>
  <c r="H121" i="2"/>
  <c r="H122" i="2"/>
  <c r="H126" i="2"/>
  <c r="I126" i="2"/>
  <c r="F139" i="2"/>
  <c r="F138" i="2" s="1"/>
  <c r="R143" i="2"/>
  <c r="O147" i="2"/>
  <c r="H149" i="2"/>
  <c r="H151" i="2"/>
  <c r="F170" i="2"/>
  <c r="R170" i="2"/>
  <c r="F171" i="2"/>
  <c r="F172" i="2"/>
  <c r="F175" i="2"/>
  <c r="M175" i="2"/>
  <c r="R175" i="2"/>
  <c r="R176" i="2"/>
  <c r="H178" i="2"/>
  <c r="H179" i="2"/>
  <c r="H187" i="2" s="1"/>
  <c r="H190" i="2" s="1"/>
  <c r="O179" i="2"/>
  <c r="P179" i="2"/>
  <c r="H180" i="2"/>
  <c r="O180" i="2"/>
  <c r="H181" i="2"/>
  <c r="O181" i="2"/>
  <c r="H182" i="2"/>
  <c r="O182" i="2"/>
  <c r="H183" i="2"/>
  <c r="O183" i="2"/>
  <c r="O187" i="2" s="1"/>
  <c r="H184" i="2"/>
  <c r="H185" i="2"/>
  <c r="H189" i="2"/>
  <c r="I189" i="2"/>
  <c r="F200" i="2"/>
  <c r="F201" i="2"/>
  <c r="F202" i="2" s="1"/>
  <c r="F205" i="2"/>
  <c r="R205" i="2"/>
  <c r="H208" i="2"/>
  <c r="O209" i="2"/>
  <c r="H210" i="2"/>
  <c r="H211" i="2"/>
  <c r="H212" i="2"/>
  <c r="H213" i="2"/>
  <c r="H214" i="2"/>
  <c r="H219" i="2"/>
  <c r="R230" i="2"/>
  <c r="F231" i="2"/>
  <c r="F230" i="2" s="1"/>
  <c r="F232" i="2"/>
  <c r="M235" i="2"/>
  <c r="R235" i="2"/>
  <c r="R236" i="2"/>
  <c r="H239" i="2"/>
  <c r="O239" i="2"/>
  <c r="P239" i="2"/>
  <c r="O240" i="2"/>
  <c r="O247" i="2" s="1"/>
  <c r="H241" i="2"/>
  <c r="O241" i="2"/>
  <c r="O242" i="2"/>
  <c r="H243" i="2"/>
  <c r="O243" i="2"/>
  <c r="H245" i="2"/>
  <c r="I249" i="2"/>
  <c r="F262" i="2"/>
  <c r="F261" i="2" s="1"/>
  <c r="R266" i="2"/>
  <c r="O270" i="2"/>
  <c r="H272" i="2"/>
  <c r="H274" i="2"/>
  <c r="F291" i="2"/>
  <c r="R291" i="2"/>
  <c r="F292" i="2"/>
  <c r="F293" i="2"/>
  <c r="F296" i="2"/>
  <c r="M296" i="2"/>
  <c r="R296" i="2"/>
  <c r="R297" i="2"/>
  <c r="H299" i="2"/>
  <c r="H300" i="2"/>
  <c r="H308" i="2" s="1"/>
  <c r="O300" i="2"/>
  <c r="P300" i="2"/>
  <c r="H301" i="2"/>
  <c r="O301" i="2"/>
  <c r="H302" i="2"/>
  <c r="O302" i="2"/>
  <c r="O308" i="2" s="1"/>
  <c r="H303" i="2"/>
  <c r="O303" i="2"/>
  <c r="H304" i="2"/>
  <c r="O304" i="2"/>
  <c r="H305" i="2"/>
  <c r="H306" i="2"/>
  <c r="H310" i="2"/>
  <c r="I310" i="2"/>
  <c r="F323" i="2"/>
  <c r="F324" i="2"/>
  <c r="F325" i="2" s="1"/>
  <c r="F328" i="2"/>
  <c r="R328" i="2"/>
  <c r="H331" i="2"/>
  <c r="O332" i="2"/>
  <c r="H333" i="2"/>
  <c r="H334" i="2"/>
  <c r="H335" i="2"/>
  <c r="H336" i="2"/>
  <c r="H337" i="2"/>
  <c r="H342" i="2"/>
  <c r="R356" i="2"/>
  <c r="F357" i="2"/>
  <c r="F356" i="2" s="1"/>
  <c r="F358" i="2"/>
  <c r="M361" i="2"/>
  <c r="R361" i="2"/>
  <c r="R362" i="2"/>
  <c r="H365" i="2"/>
  <c r="O365" i="2"/>
  <c r="P365" i="2"/>
  <c r="O366" i="2"/>
  <c r="O373" i="2" s="1"/>
  <c r="H367" i="2"/>
  <c r="O367" i="2"/>
  <c r="O368" i="2"/>
  <c r="H369" i="2"/>
  <c r="O369" i="2"/>
  <c r="H371" i="2"/>
  <c r="I375" i="2"/>
  <c r="F389" i="2"/>
  <c r="F388" i="2" s="1"/>
  <c r="R393" i="2"/>
  <c r="O397" i="2"/>
  <c r="H399" i="2"/>
  <c r="H401" i="2"/>
  <c r="H311" i="2" l="1"/>
  <c r="O401" i="2"/>
  <c r="O399" i="2"/>
  <c r="P397" i="2"/>
  <c r="R394" i="2"/>
  <c r="F390" i="2"/>
  <c r="I342" i="2"/>
  <c r="H338" i="2"/>
  <c r="O335" i="2"/>
  <c r="O333" i="2"/>
  <c r="O340" i="2" s="1"/>
  <c r="H332" i="2"/>
  <c r="H340" i="2" s="1"/>
  <c r="H343" i="2" s="1"/>
  <c r="M328" i="2"/>
  <c r="R323" i="2"/>
  <c r="O274" i="2"/>
  <c r="O272" i="2"/>
  <c r="P270" i="2"/>
  <c r="R267" i="2"/>
  <c r="F263" i="2"/>
  <c r="I219" i="2"/>
  <c r="H215" i="2"/>
  <c r="O212" i="2"/>
  <c r="O210" i="2"/>
  <c r="O217" i="2" s="1"/>
  <c r="H209" i="2"/>
  <c r="H217" i="2" s="1"/>
  <c r="H220" i="2" s="1"/>
  <c r="M205" i="2"/>
  <c r="R200" i="2"/>
  <c r="O151" i="2"/>
  <c r="O149" i="2"/>
  <c r="P147" i="2"/>
  <c r="R144" i="2"/>
  <c r="F140" i="2"/>
  <c r="I95" i="2"/>
  <c r="H91" i="2"/>
  <c r="O88" i="2"/>
  <c r="O86" i="2"/>
  <c r="O93" i="2" s="1"/>
  <c r="H85" i="2"/>
  <c r="H93" i="2" s="1"/>
  <c r="H96" i="2" s="1"/>
  <c r="M81" i="2"/>
  <c r="R76" i="2"/>
  <c r="O18" i="2"/>
  <c r="O16" i="2"/>
  <c r="P14" i="2"/>
  <c r="R11" i="2"/>
  <c r="F7" i="2"/>
  <c r="I407" i="2"/>
  <c r="H403" i="2"/>
  <c r="O400" i="2"/>
  <c r="O398" i="2"/>
  <c r="O405" i="2" s="1"/>
  <c r="H397" i="2"/>
  <c r="M393" i="2"/>
  <c r="R388" i="2"/>
  <c r="H375" i="2"/>
  <c r="H370" i="2"/>
  <c r="H368" i="2"/>
  <c r="H366" i="2"/>
  <c r="H364" i="2"/>
  <c r="H373" i="2" s="1"/>
  <c r="H376" i="2" s="1"/>
  <c r="F361" i="2"/>
  <c r="O336" i="2"/>
  <c r="O334" i="2"/>
  <c r="P332" i="2"/>
  <c r="R329" i="2"/>
  <c r="I280" i="2"/>
  <c r="H276" i="2"/>
  <c r="O273" i="2"/>
  <c r="O271" i="2"/>
  <c r="O278" i="2" s="1"/>
  <c r="H270" i="2"/>
  <c r="M266" i="2"/>
  <c r="R261" i="2"/>
  <c r="H249" i="2"/>
  <c r="H244" i="2"/>
  <c r="H242" i="2"/>
  <c r="H240" i="2"/>
  <c r="H238" i="2"/>
  <c r="F235" i="2"/>
  <c r="O213" i="2"/>
  <c r="O211" i="2"/>
  <c r="P209" i="2"/>
  <c r="R206" i="2"/>
  <c r="I157" i="2"/>
  <c r="H153" i="2"/>
  <c r="O150" i="2"/>
  <c r="O148" i="2"/>
  <c r="O155" i="2" s="1"/>
  <c r="H147" i="2"/>
  <c r="M143" i="2"/>
  <c r="R138" i="2"/>
  <c r="H119" i="2"/>
  <c r="H117" i="2"/>
  <c r="H115" i="2"/>
  <c r="H124" i="2" s="1"/>
  <c r="H127" i="2" s="1"/>
  <c r="F112" i="2"/>
  <c r="O89" i="2"/>
  <c r="O87" i="2"/>
  <c r="P85" i="2"/>
  <c r="R82" i="2"/>
  <c r="I24" i="2"/>
  <c r="H20" i="2"/>
  <c r="O17" i="2"/>
  <c r="O15" i="2"/>
  <c r="O22" i="2" s="1"/>
  <c r="H14" i="2"/>
  <c r="M10" i="2"/>
  <c r="R5" i="2"/>
  <c r="H407" i="2"/>
  <c r="H402" i="2"/>
  <c r="H400" i="2"/>
  <c r="H398" i="2"/>
  <c r="H396" i="2"/>
  <c r="F393" i="2"/>
  <c r="H280" i="2"/>
  <c r="H275" i="2"/>
  <c r="H273" i="2"/>
  <c r="H271" i="2"/>
  <c r="H269" i="2"/>
  <c r="F266" i="2"/>
  <c r="H157" i="2"/>
  <c r="H152" i="2"/>
  <c r="H150" i="2"/>
  <c r="H148" i="2"/>
  <c r="H146" i="2"/>
  <c r="F143" i="2"/>
  <c r="H24" i="2"/>
  <c r="H19" i="2"/>
  <c r="H17" i="2"/>
  <c r="H15" i="2"/>
  <c r="H13" i="2"/>
  <c r="F10" i="2"/>
  <c r="H22" i="2" l="1"/>
  <c r="H25" i="2" s="1"/>
  <c r="H278" i="2"/>
  <c r="H281" i="2" s="1"/>
  <c r="H155" i="2"/>
  <c r="H158" i="2" s="1"/>
  <c r="H405" i="2"/>
  <c r="H408" i="2" s="1"/>
  <c r="H247" i="2"/>
  <c r="H250" i="2" s="1"/>
</calcChain>
</file>

<file path=xl/sharedStrings.xml><?xml version="1.0" encoding="utf-8"?>
<sst xmlns="http://schemas.openxmlformats.org/spreadsheetml/2006/main" count="832" uniqueCount="44">
  <si>
    <t>Sangap Dame</t>
  </si>
  <si>
    <t>Manager HRD</t>
  </si>
  <si>
    <t>* Manajemen sangat berterima kasih atas kerja keras &amp; kerjasamanya.</t>
  </si>
  <si>
    <t>Jakarta, 28 Juli 2020</t>
  </si>
  <si>
    <t xml:space="preserve"> Rp.</t>
  </si>
  <si>
    <t>Take Home Pay</t>
  </si>
  <si>
    <t>Koreksi</t>
  </si>
  <si>
    <t>Total Potongan</t>
  </si>
  <si>
    <t>Total Gaji</t>
  </si>
  <si>
    <t>Tunjangan Uang Harian</t>
  </si>
  <si>
    <t>Tunjangan Rolling</t>
  </si>
  <si>
    <t>(JPN-Jamsostek)</t>
  </si>
  <si>
    <t>Jaminan Pensiun</t>
  </si>
  <si>
    <t>Tunjangan Lembur</t>
  </si>
  <si>
    <t>(BPJS Kesehatan)</t>
  </si>
  <si>
    <t>Potongan BPJS</t>
  </si>
  <si>
    <t>Tunjangan Luar Kota</t>
  </si>
  <si>
    <t>Potongan Gaji</t>
  </si>
  <si>
    <t>Tunjangan Uang Makan</t>
  </si>
  <si>
    <t>(JHT-Jamsostek)</t>
  </si>
  <si>
    <t>Jaminan Hari Tua</t>
  </si>
  <si>
    <t>Tunjangan Transport</t>
  </si>
  <si>
    <t>Potongan</t>
  </si>
  <si>
    <t>Tunjangan Kerajinan</t>
  </si>
  <si>
    <t>Potongan :</t>
  </si>
  <si>
    <t>Gaji Pokok</t>
  </si>
  <si>
    <t xml:space="preserve"> :</t>
  </si>
  <si>
    <t>No.Rekening</t>
  </si>
  <si>
    <t>Bank</t>
  </si>
  <si>
    <t>Status Keluarga</t>
  </si>
  <si>
    <t>Jabatan</t>
  </si>
  <si>
    <t>Divisi/Cabang</t>
  </si>
  <si>
    <t>NIK</t>
  </si>
  <si>
    <t xml:space="preserve">SLIP No. </t>
  </si>
  <si>
    <t>Nama</t>
  </si>
  <si>
    <t xml:space="preserve">             ( Periode :  20 Juni  2020   s/d  20 Juli 2020 ) </t>
  </si>
  <si>
    <t>JULI 2020</t>
  </si>
  <si>
    <t>:</t>
  </si>
  <si>
    <t xml:space="preserve">BULAN  </t>
  </si>
  <si>
    <t>RAHASIA &amp; PRIBADI</t>
  </si>
  <si>
    <t xml:space="preserve"> SLIP GAJI</t>
  </si>
  <si>
    <t>Jakarta, 28 September 2020</t>
  </si>
  <si>
    <t xml:space="preserve">             ( Periode :  20 Agustus  2020   s/d  September 2020 ) </t>
  </si>
  <si>
    <t>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</si>
</sst>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10"/>
      <name val="Calibri"/>
      <family val="2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1"/>
    <xf numFmtId="0" fontId="1" fillId="0" borderId="0" xfId="1" applyBorder="1"/>
    <xf numFmtId="0" fontId="2" fillId="0" borderId="0" xfId="1" applyFont="1" applyBorder="1"/>
    <xf numFmtId="164" fontId="4" fillId="0" borderId="0" xfId="2" applyNumberFormat="1" applyFont="1" applyBorder="1"/>
    <xf numFmtId="0" fontId="4" fillId="0" borderId="0" xfId="1" applyFont="1" applyBorder="1"/>
    <xf numFmtId="164" fontId="2" fillId="0" borderId="0" xfId="2" applyNumberFormat="1" applyFont="1" applyBorder="1" applyAlignment="1"/>
    <xf numFmtId="164" fontId="2" fillId="0" borderId="0" xfId="2" applyNumberFormat="1" applyFont="1" applyBorder="1" applyAlignment="1">
      <alignment horizontal="left"/>
    </xf>
    <xf numFmtId="164" fontId="2" fillId="0" borderId="0" xfId="2" applyNumberFormat="1" applyFont="1" applyBorder="1"/>
    <xf numFmtId="0" fontId="2" fillId="0" borderId="0" xfId="1" applyFont="1" applyFill="1" applyBorder="1"/>
    <xf numFmtId="1" fontId="2" fillId="0" borderId="0" xfId="1" quotePrefix="1" applyNumberFormat="1" applyFont="1" applyBorder="1" applyAlignment="1">
      <alignment horizontal="left"/>
    </xf>
    <xf numFmtId="0" fontId="5" fillId="0" borderId="0" xfId="1" applyFont="1" applyBorder="1"/>
    <xf numFmtId="17" fontId="4" fillId="0" borderId="0" xfId="1" applyNumberFormat="1" applyFont="1" applyBorder="1"/>
    <xf numFmtId="17" fontId="4" fillId="0" borderId="0" xfId="1" quotePrefix="1" applyNumberFormat="1" applyFont="1" applyBorder="1"/>
    <xf numFmtId="0" fontId="6" fillId="0" borderId="0" xfId="1" applyFont="1" applyBorder="1" applyAlignment="1">
      <alignment horizontal="right"/>
    </xf>
    <xf numFmtId="0" fontId="7" fillId="0" borderId="0" xfId="1" applyFont="1" applyBorder="1" applyAlignment="1">
      <alignment horizontal="center"/>
    </xf>
    <xf numFmtId="0" fontId="1" fillId="0" borderId="0" xfId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1255059" cy="655108"/>
    <xdr:pic>
      <xdr:nvPicPr>
        <xdr:cNvPr id="2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67500"/>
          <a:ext cx="1255059" cy="655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35</xdr:row>
      <xdr:rowOff>0</xdr:rowOff>
    </xdr:from>
    <xdr:ext cx="1255059" cy="655109"/>
    <xdr:pic>
      <xdr:nvPicPr>
        <xdr:cNvPr id="3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67500"/>
          <a:ext cx="1255059" cy="655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35</xdr:row>
      <xdr:rowOff>0</xdr:rowOff>
    </xdr:from>
    <xdr:ext cx="1255059" cy="655108"/>
    <xdr:pic>
      <xdr:nvPicPr>
        <xdr:cNvPr id="4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67500"/>
          <a:ext cx="1255059" cy="655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</xdr:colOff>
      <xdr:row>0</xdr:row>
      <xdr:rowOff>9525</xdr:rowOff>
    </xdr:from>
    <xdr:ext cx="1245534" cy="638735"/>
    <xdr:pic>
      <xdr:nvPicPr>
        <xdr:cNvPr id="5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9525"/>
          <a:ext cx="1245534" cy="63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35</xdr:row>
      <xdr:rowOff>0</xdr:rowOff>
    </xdr:from>
    <xdr:ext cx="1255059" cy="645583"/>
    <xdr:pic>
      <xdr:nvPicPr>
        <xdr:cNvPr id="6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67500"/>
          <a:ext cx="1255059" cy="645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35</xdr:row>
      <xdr:rowOff>0</xdr:rowOff>
    </xdr:from>
    <xdr:ext cx="1255059" cy="645584"/>
    <xdr:pic>
      <xdr:nvPicPr>
        <xdr:cNvPr id="7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67500"/>
          <a:ext cx="1255059" cy="645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</xdr:colOff>
      <xdr:row>35</xdr:row>
      <xdr:rowOff>0</xdr:rowOff>
    </xdr:from>
    <xdr:ext cx="1245534" cy="645583"/>
    <xdr:pic>
      <xdr:nvPicPr>
        <xdr:cNvPr id="8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6667500"/>
          <a:ext cx="1245534" cy="645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35</xdr:row>
      <xdr:rowOff>0</xdr:rowOff>
    </xdr:from>
    <xdr:ext cx="1255059" cy="645583"/>
    <xdr:pic>
      <xdr:nvPicPr>
        <xdr:cNvPr id="9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67500"/>
          <a:ext cx="1255059" cy="645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35</xdr:row>
      <xdr:rowOff>0</xdr:rowOff>
    </xdr:from>
    <xdr:ext cx="1255059" cy="645584"/>
    <xdr:pic>
      <xdr:nvPicPr>
        <xdr:cNvPr id="10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67500"/>
          <a:ext cx="1255059" cy="645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35</xdr:row>
      <xdr:rowOff>0</xdr:rowOff>
    </xdr:from>
    <xdr:ext cx="1255059" cy="655108"/>
    <xdr:pic>
      <xdr:nvPicPr>
        <xdr:cNvPr id="11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67500"/>
          <a:ext cx="1255059" cy="655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</xdr:colOff>
      <xdr:row>40</xdr:row>
      <xdr:rowOff>9525</xdr:rowOff>
    </xdr:from>
    <xdr:ext cx="1245534" cy="638736"/>
    <xdr:pic>
      <xdr:nvPicPr>
        <xdr:cNvPr id="12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7629525"/>
          <a:ext cx="1245534" cy="638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</xdr:colOff>
      <xdr:row>71</xdr:row>
      <xdr:rowOff>9525</xdr:rowOff>
    </xdr:from>
    <xdr:ext cx="1245534" cy="638734"/>
    <xdr:pic>
      <xdr:nvPicPr>
        <xdr:cNvPr id="13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3535025"/>
          <a:ext cx="1245534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</xdr:colOff>
      <xdr:row>102</xdr:row>
      <xdr:rowOff>9525</xdr:rowOff>
    </xdr:from>
    <xdr:ext cx="1245534" cy="638735"/>
    <xdr:pic>
      <xdr:nvPicPr>
        <xdr:cNvPr id="14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9440525"/>
          <a:ext cx="1245534" cy="63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</xdr:colOff>
      <xdr:row>133</xdr:row>
      <xdr:rowOff>9525</xdr:rowOff>
    </xdr:from>
    <xdr:ext cx="1245534" cy="638736"/>
    <xdr:pic>
      <xdr:nvPicPr>
        <xdr:cNvPr id="15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25346025"/>
          <a:ext cx="1245534" cy="638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</xdr:colOff>
      <xdr:row>165</xdr:row>
      <xdr:rowOff>9525</xdr:rowOff>
    </xdr:from>
    <xdr:ext cx="1245534" cy="638734"/>
    <xdr:pic>
      <xdr:nvPicPr>
        <xdr:cNvPr id="16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1442025"/>
          <a:ext cx="1245534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</xdr:colOff>
      <xdr:row>195</xdr:row>
      <xdr:rowOff>9525</xdr:rowOff>
    </xdr:from>
    <xdr:ext cx="1245534" cy="638735"/>
    <xdr:pic>
      <xdr:nvPicPr>
        <xdr:cNvPr id="17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7157025"/>
          <a:ext cx="1245534" cy="63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</xdr:colOff>
      <xdr:row>225</xdr:row>
      <xdr:rowOff>9525</xdr:rowOff>
    </xdr:from>
    <xdr:ext cx="1245534" cy="638736"/>
    <xdr:pic>
      <xdr:nvPicPr>
        <xdr:cNvPr id="18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2872025"/>
          <a:ext cx="1245534" cy="638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</xdr:colOff>
      <xdr:row>256</xdr:row>
      <xdr:rowOff>9525</xdr:rowOff>
    </xdr:from>
    <xdr:ext cx="1245534" cy="638734"/>
    <xdr:pic>
      <xdr:nvPicPr>
        <xdr:cNvPr id="19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8777525"/>
          <a:ext cx="1245534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</xdr:colOff>
      <xdr:row>286</xdr:row>
      <xdr:rowOff>9525</xdr:rowOff>
    </xdr:from>
    <xdr:ext cx="1245534" cy="638735"/>
    <xdr:pic>
      <xdr:nvPicPr>
        <xdr:cNvPr id="20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54492525"/>
          <a:ext cx="1245534" cy="63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</xdr:colOff>
      <xdr:row>318</xdr:row>
      <xdr:rowOff>9525</xdr:rowOff>
    </xdr:from>
    <xdr:ext cx="1245534" cy="638735"/>
    <xdr:pic>
      <xdr:nvPicPr>
        <xdr:cNvPr id="21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60588525"/>
          <a:ext cx="1245534" cy="63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</xdr:colOff>
      <xdr:row>351</xdr:row>
      <xdr:rowOff>9525</xdr:rowOff>
    </xdr:from>
    <xdr:ext cx="1245534" cy="638734"/>
    <xdr:pic>
      <xdr:nvPicPr>
        <xdr:cNvPr id="22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66875025"/>
          <a:ext cx="1245534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</xdr:colOff>
      <xdr:row>383</xdr:row>
      <xdr:rowOff>9525</xdr:rowOff>
    </xdr:from>
    <xdr:ext cx="1245534" cy="638736"/>
    <xdr:pic>
      <xdr:nvPicPr>
        <xdr:cNvPr id="23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72971025"/>
          <a:ext cx="1245534" cy="638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TIEN-~1\AppData\Local\Temp\Rar$DIa5108.16015\MASTER%20GAJI%20Me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GRT"/>
      <sheetName val="PAYMENT APS"/>
      <sheetName val="PAYMENT BONT"/>
      <sheetName val="PAYMENT ANS"/>
      <sheetName val="REKAP IAPS"/>
      <sheetName val="REKAP GRT"/>
      <sheetName val="REKAP APS"/>
      <sheetName val="REKAP BONT"/>
      <sheetName val="REKAP PT AMN"/>
      <sheetName val="REKAP ANS ASSEMBLY PLANT"/>
      <sheetName val="REKAP AIRA SUSES INTERNATIONAL"/>
      <sheetName val="REKAP AIRA TIRTA UTAMA"/>
      <sheetName val="REKAP PT MAV"/>
      <sheetName val="REKAP ANS"/>
      <sheetName val="SALARY"/>
      <sheetName val="SALARY SLIP"/>
      <sheetName val="REKAP"/>
      <sheetName val="PAYMENT"/>
      <sheetName val="PPh21 TERHUTANG"/>
      <sheetName val="PTKP"/>
      <sheetName val="TARIF PAJAK"/>
      <sheetName val="PPh21 KARYAWAN"/>
      <sheetName val="REKAP PPH21"/>
      <sheetName val="Draft Perbaikan Payment"/>
      <sheetName val="MINO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Subsidiary:</v>
          </cell>
          <cell r="C2" t="str">
            <v>ARITA PRIMA SUKSES (BATAM)</v>
          </cell>
          <cell r="BR2">
            <v>0</v>
          </cell>
        </row>
        <row r="3">
          <cell r="B3" t="str">
            <v>NIK</v>
          </cell>
          <cell r="C3" t="str">
            <v>NAMA</v>
          </cell>
          <cell r="D3" t="str">
            <v>JABATAN</v>
          </cell>
          <cell r="E3" t="str">
            <v>DIVISI / CABANG</v>
          </cell>
          <cell r="F3" t="str">
            <v>NO SLIP</v>
          </cell>
          <cell r="G3" t="str">
            <v>TGL</v>
          </cell>
          <cell r="H3" t="str">
            <v>STATUS</v>
          </cell>
          <cell r="I3" t="str">
            <v>TGL</v>
          </cell>
          <cell r="J3" t="str">
            <v>BANK</v>
          </cell>
          <cell r="K3" t="str">
            <v>NO. REKENING</v>
          </cell>
          <cell r="L3" t="str">
            <v>NPWP</v>
          </cell>
          <cell r="M3" t="str">
            <v>GAJI POKOK</v>
          </cell>
          <cell r="N3" t="str">
            <v>HARI</v>
          </cell>
          <cell r="O3" t="str">
            <v>GAJI POKOK EFEKTIF</v>
          </cell>
          <cell r="P3" t="str">
            <v>TUNJANGAN</v>
          </cell>
          <cell r="S3" t="str">
            <v>GAJI</v>
          </cell>
          <cell r="T3" t="str">
            <v>INSENTIF, KOMISI &amp; PENCAPAIAN</v>
          </cell>
          <cell r="AC3" t="str">
            <v>TOTAL</v>
          </cell>
          <cell r="AD3" t="str">
            <v>PREMI</v>
          </cell>
          <cell r="AF3" t="str">
            <v>Gaji Per hari</v>
          </cell>
          <cell r="AG3" t="str">
            <v>Gaji setelah dipotong hari</v>
          </cell>
          <cell r="AH3" t="str">
            <v>LEMBUR, ROLLING, DLL</v>
          </cell>
          <cell r="AL3" t="str">
            <v>TOTAL</v>
          </cell>
          <cell r="AM3" t="str">
            <v>Dinner Allowance</v>
          </cell>
          <cell r="AP3" t="str">
            <v>Extra Dinner Allowance</v>
          </cell>
          <cell r="AS3" t="str">
            <v>Grand Total</v>
          </cell>
          <cell r="AT3" t="str">
            <v>POTONGAN</v>
          </cell>
          <cell r="AW3" t="str">
            <v>Motor Support</v>
          </cell>
          <cell r="AY3" t="str">
            <v>KOREKSI (+/-)</v>
          </cell>
          <cell r="BB3" t="str">
            <v>TOTAL</v>
          </cell>
          <cell r="BC3" t="str">
            <v>JAMSOSTEK (DARI GAJI POKOK)</v>
          </cell>
          <cell r="BK3" t="str">
            <v>GAJI</v>
          </cell>
          <cell r="BL3" t="str">
            <v>DIBAYAR FULL</v>
          </cell>
          <cell r="BN3" t="str">
            <v>TOTAL</v>
          </cell>
        </row>
        <row r="4">
          <cell r="G4" t="str">
            <v>LAHIR</v>
          </cell>
          <cell r="H4" t="str">
            <v>KEL</v>
          </cell>
          <cell r="I4" t="str">
            <v>MASUK</v>
          </cell>
          <cell r="N4" t="str">
            <v>KERJA</v>
          </cell>
          <cell r="P4" t="str">
            <v>Tetap</v>
          </cell>
          <cell r="Q4" t="str">
            <v>Transport</v>
          </cell>
          <cell r="R4" t="str">
            <v>Jabatan</v>
          </cell>
          <cell r="S4" t="str">
            <v>BRUTO</v>
          </cell>
          <cell r="T4" t="str">
            <v>First Hour</v>
          </cell>
          <cell r="U4" t="str">
            <v>Hours</v>
          </cell>
          <cell r="V4" t="str">
            <v>INSENTIF</v>
          </cell>
          <cell r="W4" t="str">
            <v>Second Hour</v>
          </cell>
          <cell r="X4" t="str">
            <v>Hour</v>
          </cell>
          <cell r="Y4" t="str">
            <v>KOMISI</v>
          </cell>
          <cell r="Z4" t="str">
            <v>Third Hour</v>
          </cell>
          <cell r="AA4" t="str">
            <v>Hours</v>
          </cell>
          <cell r="AB4" t="str">
            <v>PENCAPAIAN</v>
          </cell>
          <cell r="AC4" t="str">
            <v>INSENTIF</v>
          </cell>
          <cell r="AD4" t="str">
            <v>Per Day</v>
          </cell>
          <cell r="AE4" t="str">
            <v>Days</v>
          </cell>
          <cell r="AH4" t="str">
            <v>LUAR KOTA</v>
          </cell>
          <cell r="AI4" t="str">
            <v>LEMBUR</v>
          </cell>
          <cell r="AJ4" t="str">
            <v>ROLLING</v>
          </cell>
          <cell r="AK4" t="str">
            <v>UANG HARIAN</v>
          </cell>
          <cell r="AL4" t="str">
            <v>LEMBUR</v>
          </cell>
          <cell r="AM4" t="str">
            <v>Per Day</v>
          </cell>
          <cell r="AN4" t="str">
            <v>Days</v>
          </cell>
          <cell r="AO4" t="str">
            <v>Total</v>
          </cell>
          <cell r="AP4" t="str">
            <v>Per Day</v>
          </cell>
          <cell r="AQ4" t="str">
            <v>Days</v>
          </cell>
          <cell r="AR4" t="str">
            <v>Total</v>
          </cell>
          <cell r="AS4" t="str">
            <v>Overtime</v>
          </cell>
          <cell r="AT4" t="str">
            <v>No.</v>
          </cell>
          <cell r="AU4" t="str">
            <v>Total</v>
          </cell>
          <cell r="AV4" t="str">
            <v>Keterangan</v>
          </cell>
          <cell r="AW4" t="str">
            <v>No.</v>
          </cell>
          <cell r="AX4" t="str">
            <v>Total</v>
          </cell>
          <cell r="AY4" t="str">
            <v>No.</v>
          </cell>
          <cell r="AZ4" t="str">
            <v>Total</v>
          </cell>
          <cell r="BA4" t="str">
            <v>Keterangan</v>
          </cell>
          <cell r="BB4" t="str">
            <v>GAJI</v>
          </cell>
          <cell r="BC4" t="str">
            <v>JKK (0.24%)</v>
          </cell>
          <cell r="BD4" t="str">
            <v>JKM(0.30%)</v>
          </cell>
          <cell r="BE4" t="str">
            <v>BPJS (4.0%)</v>
          </cell>
          <cell r="BF4" t="str">
            <v>JHT (3.7%)</v>
          </cell>
          <cell r="BG4" t="str">
            <v>JPN (2%)</v>
          </cell>
          <cell r="BH4" t="str">
            <v>JPN (1%)</v>
          </cell>
          <cell r="BI4" t="str">
            <v>JHT (2.0%)</v>
          </cell>
          <cell r="BJ4" t="str">
            <v>BPJS (1%)</v>
          </cell>
          <cell r="BK4" t="str">
            <v>NETTO</v>
          </cell>
          <cell r="BN4" t="str">
            <v>Take Home Pay</v>
          </cell>
        </row>
        <row r="5">
          <cell r="B5" t="str">
            <v>20070001</v>
          </cell>
          <cell r="C5" t="str">
            <v>NATALIS</v>
          </cell>
          <cell r="D5" t="str">
            <v>Act Director</v>
          </cell>
          <cell r="E5" t="str">
            <v>BATAM</v>
          </cell>
          <cell r="F5">
            <v>1</v>
          </cell>
          <cell r="G5" t="str">
            <v>00-00-0000</v>
          </cell>
          <cell r="H5" t="str">
            <v>TK/0</v>
          </cell>
          <cell r="I5" t="str">
            <v>01-08-2020</v>
          </cell>
          <cell r="J5" t="str">
            <v>Mandiri</v>
          </cell>
          <cell r="M5">
            <v>2000000</v>
          </cell>
          <cell r="N5">
            <v>21</v>
          </cell>
          <cell r="O5">
            <v>2000000</v>
          </cell>
          <cell r="P5">
            <v>1875000</v>
          </cell>
          <cell r="S5">
            <v>3875000</v>
          </cell>
          <cell r="AF5">
            <v>184523.80952380953</v>
          </cell>
          <cell r="AG5">
            <v>3875000</v>
          </cell>
          <cell r="AZ5">
            <v>0</v>
          </cell>
          <cell r="BB5">
            <v>3875000</v>
          </cell>
          <cell r="BC5">
            <v>14400</v>
          </cell>
          <cell r="BD5">
            <v>18000</v>
          </cell>
          <cell r="BE5">
            <v>240000</v>
          </cell>
          <cell r="BF5">
            <v>222000</v>
          </cell>
          <cell r="BG5">
            <v>120000</v>
          </cell>
          <cell r="BH5">
            <v>60000</v>
          </cell>
          <cell r="BI5">
            <v>120000</v>
          </cell>
          <cell r="BJ5">
            <v>60000</v>
          </cell>
          <cell r="BK5">
            <v>3635000</v>
          </cell>
          <cell r="BN5">
            <v>3635000</v>
          </cell>
          <cell r="BR5">
            <v>6000000</v>
          </cell>
          <cell r="BY5">
            <v>3635000</v>
          </cell>
        </row>
        <row r="6">
          <cell r="B6">
            <v>10050016</v>
          </cell>
          <cell r="C6" t="str">
            <v>SUWARDI</v>
          </cell>
          <cell r="D6" t="str">
            <v>Kepala Gudang</v>
          </cell>
          <cell r="E6" t="str">
            <v>BATAM</v>
          </cell>
          <cell r="F6">
            <v>2</v>
          </cell>
          <cell r="G6" t="str">
            <v>00-00-0000</v>
          </cell>
          <cell r="H6" t="str">
            <v>K/1</v>
          </cell>
          <cell r="I6" t="str">
            <v>01-05-2010</v>
          </cell>
          <cell r="J6" t="str">
            <v>Mandiri</v>
          </cell>
          <cell r="K6" t="str">
            <v>1250012738126</v>
          </cell>
          <cell r="L6" t="str">
            <v>64.209.733.1-215.000</v>
          </cell>
          <cell r="M6">
            <v>2000000</v>
          </cell>
          <cell r="N6">
            <v>21</v>
          </cell>
          <cell r="O6">
            <v>2000000</v>
          </cell>
          <cell r="P6">
            <v>1500000</v>
          </cell>
          <cell r="S6">
            <v>3500000</v>
          </cell>
          <cell r="V6">
            <v>0</v>
          </cell>
          <cell r="Y6">
            <v>0</v>
          </cell>
          <cell r="AB6">
            <v>0</v>
          </cell>
          <cell r="AC6">
            <v>0</v>
          </cell>
          <cell r="AF6">
            <v>166666.66666666666</v>
          </cell>
          <cell r="AG6">
            <v>3500000</v>
          </cell>
          <cell r="AH6">
            <v>0</v>
          </cell>
          <cell r="AT6">
            <v>0</v>
          </cell>
          <cell r="AU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B6">
            <v>3500000</v>
          </cell>
          <cell r="BC6">
            <v>9962.232</v>
          </cell>
          <cell r="BD6">
            <v>12452.79</v>
          </cell>
          <cell r="BE6">
            <v>166037.20000000001</v>
          </cell>
          <cell r="BF6">
            <v>153584.41</v>
          </cell>
          <cell r="BG6">
            <v>83018.600000000006</v>
          </cell>
          <cell r="BH6">
            <v>41509.300000000003</v>
          </cell>
          <cell r="BI6">
            <v>83018.600000000006</v>
          </cell>
          <cell r="BJ6">
            <v>41509.300000000003</v>
          </cell>
          <cell r="BK6">
            <v>3333962.8</v>
          </cell>
          <cell r="BN6">
            <v>3333962.8</v>
          </cell>
          <cell r="BR6">
            <v>4150930</v>
          </cell>
          <cell r="BY6">
            <v>3333962.8</v>
          </cell>
        </row>
        <row r="7">
          <cell r="B7">
            <v>12060053</v>
          </cell>
          <cell r="C7" t="str">
            <v>FATKHURROZI</v>
          </cell>
          <cell r="D7" t="str">
            <v>Driver</v>
          </cell>
          <cell r="E7" t="str">
            <v>BATAM</v>
          </cell>
          <cell r="F7">
            <v>3</v>
          </cell>
          <cell r="G7" t="str">
            <v>00-00-0000</v>
          </cell>
          <cell r="H7" t="str">
            <v>TK/0</v>
          </cell>
          <cell r="I7" t="str">
            <v>27-06-2012</v>
          </cell>
          <cell r="J7" t="str">
            <v>Mandiri</v>
          </cell>
          <cell r="K7" t="str">
            <v>1250012738241</v>
          </cell>
          <cell r="L7" t="str">
            <v>98.075.685.2-215.000</v>
          </cell>
          <cell r="M7">
            <v>2000000</v>
          </cell>
          <cell r="N7">
            <v>21</v>
          </cell>
          <cell r="O7">
            <v>2000000</v>
          </cell>
          <cell r="P7">
            <v>1175000</v>
          </cell>
          <cell r="S7">
            <v>3175000</v>
          </cell>
          <cell r="V7">
            <v>0</v>
          </cell>
          <cell r="Y7">
            <v>0</v>
          </cell>
          <cell r="AB7">
            <v>0</v>
          </cell>
          <cell r="AC7">
            <v>0</v>
          </cell>
          <cell r="AF7">
            <v>151190.47619047618</v>
          </cell>
          <cell r="AG7">
            <v>3175000</v>
          </cell>
          <cell r="AH7">
            <v>0</v>
          </cell>
          <cell r="AT7">
            <v>0</v>
          </cell>
          <cell r="AU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B7">
            <v>3175000</v>
          </cell>
          <cell r="BC7">
            <v>9962.232</v>
          </cell>
          <cell r="BD7">
            <v>12452.79</v>
          </cell>
          <cell r="BE7">
            <v>166037.20000000001</v>
          </cell>
          <cell r="BF7">
            <v>153584.41</v>
          </cell>
          <cell r="BG7">
            <v>83018.600000000006</v>
          </cell>
          <cell r="BH7">
            <v>41509.300000000003</v>
          </cell>
          <cell r="BI7">
            <v>83018.600000000006</v>
          </cell>
          <cell r="BJ7">
            <v>41509.300000000003</v>
          </cell>
          <cell r="BK7">
            <v>3008962.8</v>
          </cell>
          <cell r="BN7">
            <v>3008962.8</v>
          </cell>
          <cell r="BR7">
            <v>4150930</v>
          </cell>
          <cell r="BY7">
            <v>3008962.8</v>
          </cell>
        </row>
        <row r="8">
          <cell r="B8">
            <v>18010021</v>
          </cell>
          <cell r="C8" t="str">
            <v>KAMTO</v>
          </cell>
          <cell r="D8" t="str">
            <v>Logistik</v>
          </cell>
          <cell r="E8" t="str">
            <v>BATAM</v>
          </cell>
          <cell r="F8">
            <v>4</v>
          </cell>
          <cell r="G8" t="str">
            <v>00-00-0000</v>
          </cell>
          <cell r="H8" t="str">
            <v>K/1</v>
          </cell>
          <cell r="I8" t="str">
            <v>16-01-2018</v>
          </cell>
          <cell r="J8" t="str">
            <v>Mandiri</v>
          </cell>
          <cell r="M8">
            <v>2000000</v>
          </cell>
          <cell r="N8">
            <v>21</v>
          </cell>
          <cell r="O8">
            <v>2000000</v>
          </cell>
          <cell r="P8">
            <v>1115000</v>
          </cell>
          <cell r="S8">
            <v>3115000</v>
          </cell>
          <cell r="V8">
            <v>0</v>
          </cell>
          <cell r="Y8">
            <v>0</v>
          </cell>
          <cell r="AB8">
            <v>0</v>
          </cell>
          <cell r="AC8">
            <v>0</v>
          </cell>
          <cell r="AF8">
            <v>148333.33333333334</v>
          </cell>
          <cell r="AG8">
            <v>3115000</v>
          </cell>
          <cell r="AH8">
            <v>0</v>
          </cell>
          <cell r="AT8">
            <v>0</v>
          </cell>
          <cell r="AU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B8">
            <v>3115000</v>
          </cell>
          <cell r="BC8">
            <v>9962.232</v>
          </cell>
          <cell r="BD8">
            <v>12452.79</v>
          </cell>
          <cell r="BE8">
            <v>166037.20000000001</v>
          </cell>
          <cell r="BF8">
            <v>153584.41</v>
          </cell>
          <cell r="BG8">
            <v>83018.600000000006</v>
          </cell>
          <cell r="BH8">
            <v>41509.300000000003</v>
          </cell>
          <cell r="BI8">
            <v>83018.600000000006</v>
          </cell>
          <cell r="BJ8">
            <v>41509.300000000003</v>
          </cell>
          <cell r="BK8">
            <v>2948962.8</v>
          </cell>
          <cell r="BN8">
            <v>2948962.8</v>
          </cell>
          <cell r="BR8">
            <v>4150930</v>
          </cell>
          <cell r="BY8">
            <v>2948962.8</v>
          </cell>
        </row>
        <row r="9">
          <cell r="B9">
            <v>18020004</v>
          </cell>
          <cell r="C9" t="str">
            <v>HENDRI.</v>
          </cell>
          <cell r="D9" t="str">
            <v>Sales</v>
          </cell>
          <cell r="E9" t="str">
            <v>BATAM</v>
          </cell>
          <cell r="F9">
            <v>5</v>
          </cell>
          <cell r="G9" t="str">
            <v>00-00-0000</v>
          </cell>
          <cell r="H9" t="str">
            <v>TK/0</v>
          </cell>
          <cell r="I9" t="str">
            <v>05-02-2018</v>
          </cell>
          <cell r="J9" t="str">
            <v>Mandiri</v>
          </cell>
          <cell r="K9">
            <v>1090016821050</v>
          </cell>
          <cell r="M9">
            <v>2000000</v>
          </cell>
          <cell r="N9">
            <v>21</v>
          </cell>
          <cell r="O9">
            <v>2000000</v>
          </cell>
          <cell r="P9">
            <v>1125000</v>
          </cell>
          <cell r="S9">
            <v>3125000</v>
          </cell>
          <cell r="V9">
            <v>0</v>
          </cell>
          <cell r="Y9">
            <v>0</v>
          </cell>
          <cell r="AB9">
            <v>0</v>
          </cell>
          <cell r="AC9">
            <v>0</v>
          </cell>
          <cell r="AF9">
            <v>148809.52380952382</v>
          </cell>
          <cell r="AG9">
            <v>3125000</v>
          </cell>
          <cell r="AH9">
            <v>0</v>
          </cell>
          <cell r="AU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B9">
            <v>3125000</v>
          </cell>
          <cell r="BC9">
            <v>9962.232</v>
          </cell>
          <cell r="BD9">
            <v>12452.79</v>
          </cell>
          <cell r="BE9">
            <v>166037.20000000001</v>
          </cell>
          <cell r="BF9">
            <v>153584.41</v>
          </cell>
          <cell r="BG9">
            <v>83018.600000000006</v>
          </cell>
          <cell r="BH9">
            <v>41509.300000000003</v>
          </cell>
          <cell r="BI9">
            <v>83018.600000000006</v>
          </cell>
          <cell r="BJ9">
            <v>41509.300000000003</v>
          </cell>
          <cell r="BK9">
            <v>2958962.8</v>
          </cell>
          <cell r="BN9">
            <v>2958962.8</v>
          </cell>
          <cell r="BR9">
            <v>4150930</v>
          </cell>
          <cell r="BY9">
            <v>2958962.8</v>
          </cell>
        </row>
        <row r="10">
          <cell r="B10">
            <v>18030028</v>
          </cell>
          <cell r="C10" t="str">
            <v>EKSAN YULIANTO</v>
          </cell>
          <cell r="D10" t="str">
            <v>Staff Gudang</v>
          </cell>
          <cell r="E10" t="str">
            <v>BATAM</v>
          </cell>
          <cell r="F10">
            <v>6</v>
          </cell>
          <cell r="G10" t="str">
            <v>00-00-0000</v>
          </cell>
          <cell r="H10" t="str">
            <v>TK/0</v>
          </cell>
          <cell r="I10" t="str">
            <v>20-03-2018</v>
          </cell>
          <cell r="J10" t="str">
            <v>Mandiri</v>
          </cell>
          <cell r="M10">
            <v>2000000</v>
          </cell>
          <cell r="N10">
            <v>21</v>
          </cell>
          <cell r="O10">
            <v>2000000</v>
          </cell>
          <cell r="P10">
            <v>1102500</v>
          </cell>
          <cell r="S10">
            <v>3102500</v>
          </cell>
          <cell r="V10">
            <v>0</v>
          </cell>
          <cell r="Y10">
            <v>0</v>
          </cell>
          <cell r="AB10">
            <v>0</v>
          </cell>
          <cell r="AC10">
            <v>0</v>
          </cell>
          <cell r="AF10">
            <v>147738.09523809524</v>
          </cell>
          <cell r="AG10">
            <v>3102500</v>
          </cell>
          <cell r="AH10">
            <v>0</v>
          </cell>
          <cell r="AT10">
            <v>0</v>
          </cell>
          <cell r="AU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B10">
            <v>3102500</v>
          </cell>
          <cell r="BC10">
            <v>9962.232</v>
          </cell>
          <cell r="BD10">
            <v>12452.79</v>
          </cell>
          <cell r="BE10">
            <v>166037.20000000001</v>
          </cell>
          <cell r="BF10">
            <v>153584.41</v>
          </cell>
          <cell r="BG10">
            <v>83018.600000000006</v>
          </cell>
          <cell r="BH10">
            <v>41509.300000000003</v>
          </cell>
          <cell r="BI10">
            <v>83018.600000000006</v>
          </cell>
          <cell r="BJ10">
            <v>41509.300000000003</v>
          </cell>
          <cell r="BK10">
            <v>2936462.8</v>
          </cell>
          <cell r="BN10">
            <v>2936462.8</v>
          </cell>
          <cell r="BR10">
            <v>4150930</v>
          </cell>
          <cell r="BY10">
            <v>2936462.8</v>
          </cell>
        </row>
        <row r="11">
          <cell r="B11" t="str">
            <v>19090005</v>
          </cell>
          <cell r="C11" t="str">
            <v>Julianto</v>
          </cell>
          <cell r="D11" t="str">
            <v>Sales Engineer</v>
          </cell>
          <cell r="E11" t="str">
            <v>BATAM</v>
          </cell>
          <cell r="F11">
            <v>7</v>
          </cell>
          <cell r="G11" t="str">
            <v>00-00-0000</v>
          </cell>
          <cell r="H11" t="str">
            <v>TK/0</v>
          </cell>
          <cell r="I11" t="str">
            <v>21-08-2019</v>
          </cell>
          <cell r="J11" t="str">
            <v>Mandiri</v>
          </cell>
          <cell r="M11">
            <v>2000000</v>
          </cell>
          <cell r="N11">
            <v>21</v>
          </cell>
          <cell r="O11">
            <v>2000000</v>
          </cell>
          <cell r="P11">
            <v>1175000</v>
          </cell>
          <cell r="S11">
            <v>3175000</v>
          </cell>
          <cell r="AF11">
            <v>151190.47619047618</v>
          </cell>
          <cell r="AG11">
            <v>3175000</v>
          </cell>
          <cell r="AZ11">
            <v>0</v>
          </cell>
          <cell r="BB11">
            <v>3175000</v>
          </cell>
          <cell r="BC11">
            <v>9962.232</v>
          </cell>
          <cell r="BD11">
            <v>12452.79</v>
          </cell>
          <cell r="BE11">
            <v>166037.20000000001</v>
          </cell>
          <cell r="BF11">
            <v>153584.41</v>
          </cell>
          <cell r="BG11">
            <v>83018.600000000006</v>
          </cell>
          <cell r="BH11">
            <v>41509.300000000003</v>
          </cell>
          <cell r="BI11">
            <v>83018.600000000006</v>
          </cell>
          <cell r="BJ11">
            <v>41509.300000000003</v>
          </cell>
          <cell r="BK11">
            <v>3008962.8</v>
          </cell>
          <cell r="BN11">
            <v>3008962.8</v>
          </cell>
          <cell r="BR11">
            <v>4150930</v>
          </cell>
        </row>
        <row r="12">
          <cell r="B12" t="str">
            <v>19090006</v>
          </cell>
          <cell r="C12" t="str">
            <v>Edi Santo</v>
          </cell>
          <cell r="D12" t="str">
            <v>Admin Purchasing/Procurement</v>
          </cell>
          <cell r="E12" t="str">
            <v>BATAM</v>
          </cell>
          <cell r="F12">
            <v>8</v>
          </cell>
          <cell r="G12" t="str">
            <v>00-00-0000</v>
          </cell>
          <cell r="H12" t="str">
            <v>TK/0</v>
          </cell>
          <cell r="I12" t="str">
            <v>26-08-2019</v>
          </cell>
          <cell r="J12" t="str">
            <v>Mandiri</v>
          </cell>
          <cell r="M12">
            <v>2000000</v>
          </cell>
          <cell r="N12">
            <v>21</v>
          </cell>
          <cell r="O12">
            <v>2000000</v>
          </cell>
          <cell r="P12">
            <v>1250000</v>
          </cell>
          <cell r="S12">
            <v>3250000</v>
          </cell>
          <cell r="AF12">
            <v>154761.90476190476</v>
          </cell>
          <cell r="AG12">
            <v>3250000</v>
          </cell>
          <cell r="AZ12">
            <v>0</v>
          </cell>
          <cell r="BB12">
            <v>3250000</v>
          </cell>
          <cell r="BC12">
            <v>9962.232</v>
          </cell>
          <cell r="BD12">
            <v>12452.79</v>
          </cell>
          <cell r="BE12">
            <v>166037.20000000001</v>
          </cell>
          <cell r="BF12">
            <v>153584.41</v>
          </cell>
          <cell r="BG12">
            <v>83018.600000000006</v>
          </cell>
          <cell r="BH12">
            <v>41509.300000000003</v>
          </cell>
          <cell r="BI12">
            <v>83018.600000000006</v>
          </cell>
          <cell r="BJ12">
            <v>41509.300000000003</v>
          </cell>
          <cell r="BK12">
            <v>3083962.8</v>
          </cell>
          <cell r="BN12">
            <v>3083962.8</v>
          </cell>
          <cell r="BR12">
            <v>4150930</v>
          </cell>
        </row>
        <row r="13">
          <cell r="B13">
            <v>20020006</v>
          </cell>
          <cell r="C13" t="str">
            <v>Mardianto Prawiro</v>
          </cell>
          <cell r="D13" t="str">
            <v>Marketing</v>
          </cell>
          <cell r="E13" t="str">
            <v>BATAM</v>
          </cell>
          <cell r="F13">
            <v>9</v>
          </cell>
          <cell r="G13" t="str">
            <v>00-00-0000</v>
          </cell>
          <cell r="I13" t="str">
            <v>17-02-2020</v>
          </cell>
          <cell r="J13" t="str">
            <v>Mandiri</v>
          </cell>
          <cell r="M13">
            <v>2000000</v>
          </cell>
          <cell r="N13">
            <v>21</v>
          </cell>
          <cell r="O13">
            <v>2000000</v>
          </cell>
          <cell r="P13">
            <v>1037732</v>
          </cell>
          <cell r="S13">
            <v>3037732</v>
          </cell>
          <cell r="AF13">
            <v>144653.90476190476</v>
          </cell>
          <cell r="AG13">
            <v>3037732</v>
          </cell>
          <cell r="AZ13">
            <v>0</v>
          </cell>
          <cell r="BB13">
            <v>3037732</v>
          </cell>
          <cell r="BC13">
            <v>9962.232</v>
          </cell>
          <cell r="BD13">
            <v>12452.79</v>
          </cell>
          <cell r="BE13">
            <v>166037.20000000001</v>
          </cell>
          <cell r="BF13">
            <v>153584.41</v>
          </cell>
          <cell r="BG13">
            <v>83018.600000000006</v>
          </cell>
          <cell r="BH13">
            <v>41509.300000000003</v>
          </cell>
          <cell r="BI13">
            <v>83018.600000000006</v>
          </cell>
          <cell r="BJ13">
            <v>41509.300000000003</v>
          </cell>
          <cell r="BK13">
            <v>2871694.8</v>
          </cell>
          <cell r="BN13">
            <v>2871694.8</v>
          </cell>
          <cell r="BR13">
            <v>4150930</v>
          </cell>
        </row>
        <row r="14">
          <cell r="B14">
            <v>20010034</v>
          </cell>
          <cell r="C14" t="str">
            <v>Sony Afridayanti</v>
          </cell>
          <cell r="D14" t="str">
            <v>Staff Administrasi</v>
          </cell>
          <cell r="E14" t="str">
            <v>BATAM</v>
          </cell>
          <cell r="F14">
            <v>10</v>
          </cell>
          <cell r="G14" t="str">
            <v>00-00-0000</v>
          </cell>
          <cell r="I14" t="str">
            <v>30-01-2020</v>
          </cell>
          <cell r="J14" t="str">
            <v>Mandiri</v>
          </cell>
          <cell r="M14">
            <v>2000000</v>
          </cell>
          <cell r="N14">
            <v>21</v>
          </cell>
          <cell r="O14">
            <v>2000000</v>
          </cell>
          <cell r="P14">
            <v>1125000</v>
          </cell>
          <cell r="S14">
            <v>3125000</v>
          </cell>
          <cell r="AF14">
            <v>148809.52380952382</v>
          </cell>
          <cell r="AG14">
            <v>3125000</v>
          </cell>
          <cell r="AZ14">
            <v>0</v>
          </cell>
          <cell r="BB14">
            <v>3125000</v>
          </cell>
          <cell r="BC14">
            <v>9962.232</v>
          </cell>
          <cell r="BD14">
            <v>12452.79</v>
          </cell>
          <cell r="BE14">
            <v>166037.20000000001</v>
          </cell>
          <cell r="BF14">
            <v>153584.41</v>
          </cell>
          <cell r="BG14">
            <v>83018.600000000006</v>
          </cell>
          <cell r="BH14">
            <v>41509.300000000003</v>
          </cell>
          <cell r="BI14">
            <v>83018.600000000006</v>
          </cell>
          <cell r="BJ14">
            <v>41509.300000000003</v>
          </cell>
          <cell r="BK14">
            <v>2958962.8</v>
          </cell>
          <cell r="BN14">
            <v>2958962.8</v>
          </cell>
          <cell r="BR14">
            <v>4150930</v>
          </cell>
        </row>
        <row r="15">
          <cell r="B15" t="str">
            <v>20011031</v>
          </cell>
          <cell r="C15" t="str">
            <v>Lidya Putri Puspitasari</v>
          </cell>
          <cell r="D15" t="str">
            <v>Staff Admin</v>
          </cell>
          <cell r="E15" t="str">
            <v>BATAM</v>
          </cell>
          <cell r="F15">
            <v>11</v>
          </cell>
          <cell r="G15" t="str">
            <v>00-00-0000</v>
          </cell>
          <cell r="H15" t="str">
            <v>TK/0</v>
          </cell>
          <cell r="I15" t="str">
            <v>27-11-2020</v>
          </cell>
          <cell r="J15" t="str">
            <v>Mandiri</v>
          </cell>
          <cell r="K15" t="str">
            <v>1090018717033</v>
          </cell>
          <cell r="M15">
            <v>2000000</v>
          </cell>
          <cell r="N15">
            <v>21</v>
          </cell>
          <cell r="O15">
            <v>2000000</v>
          </cell>
          <cell r="P15">
            <v>1037732.5</v>
          </cell>
          <cell r="S15">
            <v>4150930</v>
          </cell>
          <cell r="AF15">
            <v>197663.33333333334</v>
          </cell>
          <cell r="AG15">
            <v>4150930</v>
          </cell>
          <cell r="AZ15">
            <v>0</v>
          </cell>
          <cell r="BB15">
            <v>4150930</v>
          </cell>
          <cell r="BC15">
            <v>9962.232</v>
          </cell>
          <cell r="BD15">
            <v>12452.79</v>
          </cell>
          <cell r="BF15">
            <v>153584.41</v>
          </cell>
          <cell r="BG15">
            <v>83018.600000000006</v>
          </cell>
          <cell r="BH15">
            <v>41509.300000000003</v>
          </cell>
          <cell r="BI15">
            <v>83018.600000000006</v>
          </cell>
          <cell r="BK15">
            <v>4026402.1</v>
          </cell>
          <cell r="BN15">
            <v>4026402.1</v>
          </cell>
          <cell r="BR15">
            <v>4150930</v>
          </cell>
        </row>
        <row r="16">
          <cell r="B16" t="str">
            <v>21004015</v>
          </cell>
          <cell r="C16" t="str">
            <v xml:space="preserve">Rio Ferdinand </v>
          </cell>
          <cell r="D16" t="str">
            <v>Sales Engineer</v>
          </cell>
          <cell r="E16" t="str">
            <v>BATAM</v>
          </cell>
          <cell r="F16">
            <v>12</v>
          </cell>
          <cell r="G16" t="str">
            <v>00-00-0000</v>
          </cell>
          <cell r="H16" t="str">
            <v>TK/0</v>
          </cell>
          <cell r="I16" t="str">
            <v>13-04-2021</v>
          </cell>
          <cell r="J16" t="str">
            <v>Mandiri</v>
          </cell>
          <cell r="K16" t="str">
            <v>1090018524645</v>
          </cell>
          <cell r="L16" t="str">
            <v>42.140.500.2-225.000</v>
          </cell>
          <cell r="M16">
            <v>2000000</v>
          </cell>
          <cell r="N16">
            <v>21</v>
          </cell>
          <cell r="O16">
            <v>2000000</v>
          </cell>
          <cell r="P16">
            <v>1037732.5</v>
          </cell>
          <cell r="S16">
            <v>4150930</v>
          </cell>
          <cell r="AF16">
            <v>197663.33333333334</v>
          </cell>
          <cell r="AG16">
            <v>4150930</v>
          </cell>
          <cell r="BB16">
            <v>4150930</v>
          </cell>
          <cell r="BC16">
            <v>9962.232</v>
          </cell>
          <cell r="BD16">
            <v>12452.79</v>
          </cell>
          <cell r="BE16">
            <v>166037.20000000001</v>
          </cell>
          <cell r="BF16">
            <v>153584.41</v>
          </cell>
          <cell r="BG16">
            <v>83018.600000000006</v>
          </cell>
          <cell r="BH16">
            <v>41509.300000000003</v>
          </cell>
          <cell r="BI16">
            <v>83018.600000000006</v>
          </cell>
          <cell r="BJ16">
            <v>41509.300000000003</v>
          </cell>
          <cell r="BK16">
            <v>3984892.8</v>
          </cell>
          <cell r="BN16">
            <v>3984892.8</v>
          </cell>
          <cell r="BR16">
            <v>4150930</v>
          </cell>
        </row>
        <row r="17">
          <cell r="M17">
            <v>24000000</v>
          </cell>
          <cell r="O17">
            <v>24000000</v>
          </cell>
          <cell r="P17">
            <v>14555697</v>
          </cell>
          <cell r="Q17">
            <v>0</v>
          </cell>
          <cell r="R17">
            <v>0</v>
          </cell>
          <cell r="S17">
            <v>40782092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1942004.3809523811</v>
          </cell>
          <cell r="AG17">
            <v>40782092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40782092</v>
          </cell>
          <cell r="BC17">
            <v>123984.55200000003</v>
          </cell>
          <cell r="BD17">
            <v>154980.69000000006</v>
          </cell>
          <cell r="BE17">
            <v>1900371.9999999998</v>
          </cell>
          <cell r="BF17">
            <v>1911428.5099999998</v>
          </cell>
          <cell r="BG17">
            <v>1033204.5999999999</v>
          </cell>
          <cell r="BH17">
            <v>516602.29999999993</v>
          </cell>
          <cell r="BI17">
            <v>1033204.5999999999</v>
          </cell>
          <cell r="BJ17">
            <v>475092.99999999994</v>
          </cell>
          <cell r="BK17">
            <v>38757192.100000001</v>
          </cell>
          <cell r="BN17">
            <v>38757192.100000001</v>
          </cell>
          <cell r="BR17">
            <v>51660230</v>
          </cell>
        </row>
        <row r="19">
          <cell r="B19" t="str">
            <v>Jakarta, 20 Mei 2021</v>
          </cell>
        </row>
        <row r="20">
          <cell r="B20" t="str">
            <v>Dibuat Oleh :</v>
          </cell>
          <cell r="I20" t="str">
            <v>Diperiksa Oleh :</v>
          </cell>
          <cell r="P20" t="str">
            <v>Diketahui Oleh :</v>
          </cell>
          <cell r="AT20" t="str">
            <v>Disahkan Oleh</v>
          </cell>
        </row>
        <row r="21">
          <cell r="BH21" t="str">
            <v xml:space="preserve"> </v>
          </cell>
        </row>
        <row r="23">
          <cell r="AY23" t="str">
            <v xml:space="preserve"> </v>
          </cell>
        </row>
        <row r="25">
          <cell r="B25" t="str">
            <v>Denny Pangalila</v>
          </cell>
          <cell r="I25" t="str">
            <v>Sangap Dame</v>
          </cell>
          <cell r="P25" t="str">
            <v>Harianto</v>
          </cell>
          <cell r="AT25" t="str">
            <v>Low Yew Lean</v>
          </cell>
        </row>
        <row r="26">
          <cell r="B26" t="str">
            <v>Human Capital Manager</v>
          </cell>
          <cell r="I26" t="str">
            <v>Deputy Direktur Finance &amp; Accounting</v>
          </cell>
          <cell r="P26" t="str">
            <v>Direktur</v>
          </cell>
          <cell r="AT26" t="str">
            <v>Direktur Utama</v>
          </cell>
        </row>
        <row r="29">
          <cell r="B29" t="str">
            <v>BRANCH  :</v>
          </cell>
          <cell r="C29" t="str">
            <v>MEDAN</v>
          </cell>
          <cell r="BR29">
            <v>0</v>
          </cell>
        </row>
        <row r="30">
          <cell r="B30" t="str">
            <v>NIK</v>
          </cell>
          <cell r="C30" t="str">
            <v>NAMA</v>
          </cell>
          <cell r="D30" t="str">
            <v>JABATAN</v>
          </cell>
          <cell r="E30" t="str">
            <v>DIVISI / CABANG</v>
          </cell>
          <cell r="F30" t="str">
            <v>NO SLIP</v>
          </cell>
          <cell r="G30" t="str">
            <v>TGL</v>
          </cell>
          <cell r="H30" t="str">
            <v>STATUS</v>
          </cell>
          <cell r="I30" t="str">
            <v>TGL</v>
          </cell>
          <cell r="J30" t="str">
            <v>BANK</v>
          </cell>
          <cell r="K30" t="str">
            <v>NO. REKENING</v>
          </cell>
          <cell r="L30" t="str">
            <v>NPWP</v>
          </cell>
          <cell r="M30" t="str">
            <v>GAJI POKOK</v>
          </cell>
          <cell r="N30" t="str">
            <v>HARI</v>
          </cell>
          <cell r="O30" t="str">
            <v>GAJI POKOK EFEKTIF</v>
          </cell>
          <cell r="P30" t="str">
            <v>TUNJANGAN</v>
          </cell>
          <cell r="S30" t="str">
            <v>GAJI</v>
          </cell>
          <cell r="T30" t="str">
            <v>INSENTIF, KOMISI &amp; PENCAPAIAN</v>
          </cell>
          <cell r="AC30" t="str">
            <v>TOTAL</v>
          </cell>
          <cell r="AD30" t="str">
            <v>PREMI</v>
          </cell>
          <cell r="AF30" t="str">
            <v>Gaji Per hari</v>
          </cell>
          <cell r="AG30" t="str">
            <v>Gaji setelah dipotong hari</v>
          </cell>
          <cell r="AH30" t="str">
            <v>LEMBUR, ROLLING, DLL</v>
          </cell>
          <cell r="AL30" t="str">
            <v>TOTAL</v>
          </cell>
          <cell r="AM30" t="str">
            <v>Dinner Allowance</v>
          </cell>
          <cell r="AP30" t="str">
            <v>Extra Dinner Allowance</v>
          </cell>
          <cell r="AS30" t="str">
            <v>Grand Total</v>
          </cell>
          <cell r="AT30" t="str">
            <v>POTONGAN</v>
          </cell>
          <cell r="AW30" t="str">
            <v>Motor Support</v>
          </cell>
          <cell r="AY30" t="str">
            <v>KOREKSI (+/-)</v>
          </cell>
          <cell r="BB30" t="str">
            <v>TOTAL</v>
          </cell>
          <cell r="BC30" t="str">
            <v>JAMSOSTEK (DARI GAJI POKOK)</v>
          </cell>
          <cell r="BK30" t="str">
            <v>GAJI</v>
          </cell>
          <cell r="BL30" t="str">
            <v>POTONGAN</v>
          </cell>
          <cell r="BN30" t="str">
            <v>TOTAL</v>
          </cell>
        </row>
        <row r="31">
          <cell r="G31" t="str">
            <v>LAHIR</v>
          </cell>
          <cell r="H31" t="str">
            <v>KEL</v>
          </cell>
          <cell r="I31" t="str">
            <v>MASUK</v>
          </cell>
          <cell r="N31" t="str">
            <v>KERJA</v>
          </cell>
          <cell r="P31" t="str">
            <v>Tetap</v>
          </cell>
          <cell r="Q31" t="str">
            <v>Transport</v>
          </cell>
          <cell r="R31" t="str">
            <v>Jabatan</v>
          </cell>
          <cell r="S31" t="str">
            <v>BRUTO</v>
          </cell>
          <cell r="T31" t="str">
            <v>First Hour</v>
          </cell>
          <cell r="U31" t="str">
            <v>Hours</v>
          </cell>
          <cell r="V31" t="str">
            <v>INSENTIF</v>
          </cell>
          <cell r="W31" t="str">
            <v>Second Hour</v>
          </cell>
          <cell r="X31" t="str">
            <v>Hour</v>
          </cell>
          <cell r="Y31" t="str">
            <v>KOMISI</v>
          </cell>
          <cell r="Z31" t="str">
            <v>Third Hour</v>
          </cell>
          <cell r="AA31" t="str">
            <v>Hours</v>
          </cell>
          <cell r="AB31" t="str">
            <v>PENCAPAIAN</v>
          </cell>
          <cell r="AC31" t="str">
            <v>INSENTIF</v>
          </cell>
          <cell r="AD31" t="str">
            <v>Per Day</v>
          </cell>
          <cell r="AE31" t="str">
            <v>Days</v>
          </cell>
          <cell r="AH31" t="str">
            <v>LUAR KOTA</v>
          </cell>
          <cell r="AI31" t="str">
            <v>LEMBUR</v>
          </cell>
          <cell r="AJ31" t="str">
            <v>ROLLING</v>
          </cell>
          <cell r="AK31" t="str">
            <v>UANG HARIAN</v>
          </cell>
          <cell r="AL31" t="str">
            <v>LEMBUR</v>
          </cell>
          <cell r="AM31" t="str">
            <v>Per Day</v>
          </cell>
          <cell r="AN31" t="str">
            <v>Days</v>
          </cell>
          <cell r="AO31" t="str">
            <v>Total</v>
          </cell>
          <cell r="AP31" t="str">
            <v>Per Day</v>
          </cell>
          <cell r="AQ31" t="str">
            <v>Days</v>
          </cell>
          <cell r="AR31" t="str">
            <v>Total</v>
          </cell>
          <cell r="AS31" t="str">
            <v>Overtime</v>
          </cell>
          <cell r="AT31" t="str">
            <v>No.</v>
          </cell>
          <cell r="AU31" t="str">
            <v>Total</v>
          </cell>
          <cell r="AV31" t="str">
            <v>Keterangan</v>
          </cell>
          <cell r="AW31" t="str">
            <v>No.</v>
          </cell>
          <cell r="AX31" t="str">
            <v>Total</v>
          </cell>
          <cell r="AY31" t="str">
            <v>No.</v>
          </cell>
          <cell r="AZ31" t="str">
            <v>Total</v>
          </cell>
          <cell r="BA31" t="str">
            <v>Keterangan</v>
          </cell>
          <cell r="BB31" t="str">
            <v>GAJI</v>
          </cell>
          <cell r="BC31" t="str">
            <v>JKK (0.24%)</v>
          </cell>
          <cell r="BD31" t="str">
            <v>JKM(0.30%)</v>
          </cell>
          <cell r="BE31" t="str">
            <v>BPJS (4.0%)</v>
          </cell>
          <cell r="BF31" t="str">
            <v>JHT (3.7%)</v>
          </cell>
          <cell r="BG31" t="str">
            <v>JPN (2%)</v>
          </cell>
          <cell r="BH31" t="str">
            <v>JPN (1%)</v>
          </cell>
          <cell r="BI31" t="str">
            <v>JHT (2.0%)</v>
          </cell>
          <cell r="BJ31" t="str">
            <v>BPJS (1%)</v>
          </cell>
          <cell r="BK31" t="str">
            <v>NETTO</v>
          </cell>
          <cell r="BN31" t="str">
            <v>Take Home Pay</v>
          </cell>
        </row>
        <row r="33">
          <cell r="B33">
            <v>10030005</v>
          </cell>
          <cell r="C33" t="str">
            <v>BEZISOKHI ZEGA</v>
          </cell>
          <cell r="D33" t="str">
            <v>Supervisor Sales</v>
          </cell>
          <cell r="E33" t="str">
            <v>MEDAN</v>
          </cell>
          <cell r="F33">
            <v>1</v>
          </cell>
          <cell r="G33" t="str">
            <v>00-00-0000</v>
          </cell>
          <cell r="H33" t="str">
            <v>K/0</v>
          </cell>
          <cell r="I33" t="str">
            <v>01-03-2010</v>
          </cell>
          <cell r="J33" t="str">
            <v>Mandiri</v>
          </cell>
          <cell r="K33" t="str">
            <v>1250012737003</v>
          </cell>
          <cell r="L33" t="str">
            <v>14.519.741.4-331.000</v>
          </cell>
          <cell r="M33">
            <v>2000000</v>
          </cell>
          <cell r="N33">
            <v>21</v>
          </cell>
          <cell r="O33">
            <v>2000000</v>
          </cell>
          <cell r="P33">
            <v>1750000</v>
          </cell>
          <cell r="Q33">
            <v>0</v>
          </cell>
          <cell r="S33">
            <v>3750000</v>
          </cell>
          <cell r="V33">
            <v>0</v>
          </cell>
          <cell r="Y33">
            <v>0</v>
          </cell>
          <cell r="AB33">
            <v>0</v>
          </cell>
          <cell r="AC33">
            <v>0</v>
          </cell>
          <cell r="AF33">
            <v>178571.42857142858</v>
          </cell>
          <cell r="AG33">
            <v>3750000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T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B33">
            <v>3750000</v>
          </cell>
          <cell r="BC33">
            <v>7991.6807999999992</v>
          </cell>
          <cell r="BD33">
            <v>9989.6010000000006</v>
          </cell>
          <cell r="BE33">
            <v>133194.68</v>
          </cell>
          <cell r="BF33">
            <v>123205.079</v>
          </cell>
          <cell r="BG33">
            <v>66597.34</v>
          </cell>
          <cell r="BH33">
            <v>33298.67</v>
          </cell>
          <cell r="BI33">
            <v>66597.34</v>
          </cell>
          <cell r="BJ33">
            <v>33298.67</v>
          </cell>
          <cell r="BK33">
            <v>3616805.32</v>
          </cell>
          <cell r="BL33">
            <v>937500</v>
          </cell>
          <cell r="BM33">
            <v>0.25</v>
          </cell>
          <cell r="BN33">
            <v>2679305.3199999998</v>
          </cell>
          <cell r="BR33">
            <v>3329867</v>
          </cell>
          <cell r="BY33">
            <v>2679305.3199999998</v>
          </cell>
        </row>
        <row r="34">
          <cell r="B34">
            <v>10050014</v>
          </cell>
          <cell r="C34" t="str">
            <v>BENNY PARUHUM SITUMORANG</v>
          </cell>
          <cell r="D34" t="str">
            <v>Supervisor Sales</v>
          </cell>
          <cell r="E34" t="str">
            <v>MEDAN</v>
          </cell>
          <cell r="F34">
            <v>2</v>
          </cell>
          <cell r="G34" t="str">
            <v>00-00-0000</v>
          </cell>
          <cell r="H34" t="str">
            <v>TK/0</v>
          </cell>
          <cell r="I34" t="str">
            <v>28-05-2010</v>
          </cell>
          <cell r="J34" t="str">
            <v>Mandiri</v>
          </cell>
          <cell r="K34" t="str">
            <v>1250012736989</v>
          </cell>
          <cell r="L34" t="str">
            <v>98.075.679.5-122.000</v>
          </cell>
          <cell r="M34">
            <v>2000000</v>
          </cell>
          <cell r="N34">
            <v>21</v>
          </cell>
          <cell r="O34">
            <v>2000000</v>
          </cell>
          <cell r="P34">
            <v>1500000</v>
          </cell>
          <cell r="Q34">
            <v>0</v>
          </cell>
          <cell r="S34">
            <v>3500000</v>
          </cell>
          <cell r="V34">
            <v>0</v>
          </cell>
          <cell r="Y34">
            <v>0</v>
          </cell>
          <cell r="AB34">
            <v>0</v>
          </cell>
          <cell r="AC34">
            <v>0</v>
          </cell>
          <cell r="AF34">
            <v>166666.66666666666</v>
          </cell>
          <cell r="AG34">
            <v>3500000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B34">
            <v>3500000</v>
          </cell>
          <cell r="BC34">
            <v>7991.6807999999992</v>
          </cell>
          <cell r="BD34">
            <v>9989.6010000000006</v>
          </cell>
          <cell r="BE34">
            <v>133194.68</v>
          </cell>
          <cell r="BF34">
            <v>123205.079</v>
          </cell>
          <cell r="BG34">
            <v>66597.34</v>
          </cell>
          <cell r="BH34">
            <v>33298.67</v>
          </cell>
          <cell r="BI34">
            <v>66597.34</v>
          </cell>
          <cell r="BJ34">
            <v>33298.67</v>
          </cell>
          <cell r="BK34">
            <v>3366805.32</v>
          </cell>
          <cell r="BL34">
            <v>875000</v>
          </cell>
          <cell r="BM34">
            <v>0.25</v>
          </cell>
          <cell r="BN34">
            <v>2491805.3199999998</v>
          </cell>
          <cell r="BR34">
            <v>3329867</v>
          </cell>
          <cell r="BY34">
            <v>2491805.3199999998</v>
          </cell>
        </row>
        <row r="35">
          <cell r="B35">
            <v>18020018</v>
          </cell>
          <cell r="C35" t="str">
            <v>Willy Steven Hutajulu</v>
          </cell>
          <cell r="D35" t="str">
            <v>Sales</v>
          </cell>
          <cell r="E35" t="str">
            <v>MEDAN</v>
          </cell>
          <cell r="F35">
            <v>3</v>
          </cell>
          <cell r="G35" t="str">
            <v>00-00-0000</v>
          </cell>
          <cell r="H35" t="str">
            <v>K/0</v>
          </cell>
          <cell r="I35" t="str">
            <v>26-02-2018</v>
          </cell>
          <cell r="J35" t="str">
            <v>Mandiri</v>
          </cell>
          <cell r="M35">
            <v>2000000</v>
          </cell>
          <cell r="N35">
            <v>21</v>
          </cell>
          <cell r="O35">
            <v>2000000</v>
          </cell>
          <cell r="P35">
            <v>832466.7</v>
          </cell>
          <cell r="S35">
            <v>2832466.7</v>
          </cell>
          <cell r="V35">
            <v>0</v>
          </cell>
          <cell r="Y35">
            <v>0</v>
          </cell>
          <cell r="AB35">
            <v>0</v>
          </cell>
          <cell r="AC35">
            <v>0</v>
          </cell>
          <cell r="AF35">
            <v>134879.36666666667</v>
          </cell>
          <cell r="AG35">
            <v>2832466.7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T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B35">
            <v>2832466.7</v>
          </cell>
          <cell r="BC35">
            <v>7991.6807999999992</v>
          </cell>
          <cell r="BD35">
            <v>9989.6010000000006</v>
          </cell>
          <cell r="BE35">
            <v>133194.68</v>
          </cell>
          <cell r="BF35">
            <v>123205.079</v>
          </cell>
          <cell r="BG35">
            <v>66597.34</v>
          </cell>
          <cell r="BH35">
            <v>33298.67</v>
          </cell>
          <cell r="BI35">
            <v>66597.34</v>
          </cell>
          <cell r="BJ35">
            <v>33298.67</v>
          </cell>
          <cell r="BK35">
            <v>2699272.02</v>
          </cell>
          <cell r="BL35">
            <v>708116.67500000005</v>
          </cell>
          <cell r="BM35">
            <v>0.25</v>
          </cell>
          <cell r="BN35">
            <v>1991155.345</v>
          </cell>
          <cell r="BR35">
            <v>3329867</v>
          </cell>
          <cell r="BY35">
            <v>1991155.345</v>
          </cell>
        </row>
        <row r="36">
          <cell r="B36">
            <v>11100044</v>
          </cell>
          <cell r="C36" t="str">
            <v>MUHAMMAD SYAFRI LUBIS</v>
          </cell>
          <cell r="D36" t="str">
            <v>Driver</v>
          </cell>
          <cell r="E36" t="str">
            <v>MEDAN</v>
          </cell>
          <cell r="F36">
            <v>4</v>
          </cell>
          <cell r="G36" t="str">
            <v>00-00-0000</v>
          </cell>
          <cell r="H36" t="str">
            <v>K/1</v>
          </cell>
          <cell r="I36" t="str">
            <v>29-10-2011</v>
          </cell>
          <cell r="J36" t="str">
            <v>Mandiri</v>
          </cell>
          <cell r="K36" t="str">
            <v>1250012736955</v>
          </cell>
          <cell r="L36" t="str">
            <v>98.075.672.0-113.000</v>
          </cell>
          <cell r="M36">
            <v>2000000</v>
          </cell>
          <cell r="N36">
            <v>21</v>
          </cell>
          <cell r="O36">
            <v>2000000</v>
          </cell>
          <cell r="P36">
            <v>897500</v>
          </cell>
          <cell r="Q36">
            <v>0</v>
          </cell>
          <cell r="S36">
            <v>2897500</v>
          </cell>
          <cell r="V36">
            <v>0</v>
          </cell>
          <cell r="Y36">
            <v>0</v>
          </cell>
          <cell r="AB36">
            <v>0</v>
          </cell>
          <cell r="AC36">
            <v>0</v>
          </cell>
          <cell r="AF36">
            <v>137976.19047619047</v>
          </cell>
          <cell r="AG36">
            <v>2897500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U36">
            <v>25000</v>
          </cell>
          <cell r="AV36" t="str">
            <v>telat msk kerja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B36">
            <v>2872500</v>
          </cell>
          <cell r="BC36">
            <v>7991.6807999999992</v>
          </cell>
          <cell r="BD36">
            <v>9989.6010000000006</v>
          </cell>
          <cell r="BE36">
            <v>133194.68</v>
          </cell>
          <cell r="BF36">
            <v>123205.079</v>
          </cell>
          <cell r="BG36">
            <v>66597.34</v>
          </cell>
          <cell r="BH36">
            <v>33298.67</v>
          </cell>
          <cell r="BI36">
            <v>66597.34</v>
          </cell>
          <cell r="BJ36">
            <v>33298.67</v>
          </cell>
          <cell r="BK36">
            <v>2739305.32</v>
          </cell>
          <cell r="BL36">
            <v>724375</v>
          </cell>
          <cell r="BM36">
            <v>0.25</v>
          </cell>
          <cell r="BN36">
            <v>2014930.3199999998</v>
          </cell>
          <cell r="BR36">
            <v>3329867</v>
          </cell>
          <cell r="BY36">
            <v>2014930.3199999998</v>
          </cell>
        </row>
        <row r="37">
          <cell r="B37">
            <v>11100045</v>
          </cell>
          <cell r="C37" t="str">
            <v>M. SURYA DHARMA</v>
          </cell>
          <cell r="D37" t="str">
            <v>OB</v>
          </cell>
          <cell r="E37" t="str">
            <v>MEDAN</v>
          </cell>
          <cell r="F37">
            <v>5</v>
          </cell>
          <cell r="G37" t="str">
            <v>00-00-0000</v>
          </cell>
          <cell r="H37" t="str">
            <v>K/1</v>
          </cell>
          <cell r="I37" t="str">
            <v>31-10-2011</v>
          </cell>
          <cell r="J37" t="str">
            <v>Mandiri</v>
          </cell>
          <cell r="K37" t="str">
            <v>1250012737029</v>
          </cell>
          <cell r="L37" t="str">
            <v>98.075.671.2-113.000</v>
          </cell>
          <cell r="M37">
            <v>2000000</v>
          </cell>
          <cell r="N37">
            <v>21</v>
          </cell>
          <cell r="O37">
            <v>2000000</v>
          </cell>
          <cell r="P37">
            <v>832466.7</v>
          </cell>
          <cell r="Q37">
            <v>0</v>
          </cell>
          <cell r="S37">
            <v>2832466.7</v>
          </cell>
          <cell r="V37">
            <v>0</v>
          </cell>
          <cell r="Y37">
            <v>0</v>
          </cell>
          <cell r="AB37">
            <v>0</v>
          </cell>
          <cell r="AC37">
            <v>0</v>
          </cell>
          <cell r="AF37">
            <v>134879.36666666667</v>
          </cell>
          <cell r="AG37">
            <v>2832466.7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B37">
            <v>2832466.7</v>
          </cell>
          <cell r="BC37">
            <v>7991.6807999999992</v>
          </cell>
          <cell r="BD37">
            <v>9989.6010000000006</v>
          </cell>
          <cell r="BE37">
            <v>133194.68</v>
          </cell>
          <cell r="BF37">
            <v>123205.079</v>
          </cell>
          <cell r="BG37">
            <v>66597.34</v>
          </cell>
          <cell r="BH37">
            <v>33298.67</v>
          </cell>
          <cell r="BI37">
            <v>66597.34</v>
          </cell>
          <cell r="BJ37">
            <v>33298.67</v>
          </cell>
          <cell r="BK37">
            <v>2699272.02</v>
          </cell>
          <cell r="BL37">
            <v>708116.67500000005</v>
          </cell>
          <cell r="BM37">
            <v>0.25</v>
          </cell>
          <cell r="BN37">
            <v>1991155.345</v>
          </cell>
          <cell r="BR37">
            <v>3329867</v>
          </cell>
          <cell r="BY37">
            <v>1991155.345</v>
          </cell>
        </row>
        <row r="38">
          <cell r="B38">
            <v>13110228</v>
          </cell>
          <cell r="C38" t="str">
            <v>M.AKHYAR</v>
          </cell>
          <cell r="D38" t="str">
            <v>Sales</v>
          </cell>
          <cell r="E38" t="str">
            <v>MEDAN</v>
          </cell>
          <cell r="F38">
            <v>6</v>
          </cell>
          <cell r="G38" t="str">
            <v>00-00-0000</v>
          </cell>
          <cell r="H38" t="str">
            <v>TK/0</v>
          </cell>
          <cell r="I38" t="str">
            <v>18-11-2013</v>
          </cell>
          <cell r="J38" t="str">
            <v>Mandiri</v>
          </cell>
          <cell r="K38" t="str">
            <v>9000030704309</v>
          </cell>
          <cell r="L38" t="str">
            <v>64.287.238.6-122.000</v>
          </cell>
          <cell r="M38">
            <v>2000000</v>
          </cell>
          <cell r="N38">
            <v>21</v>
          </cell>
          <cell r="O38">
            <v>2000000</v>
          </cell>
          <cell r="P38">
            <v>832466.7</v>
          </cell>
          <cell r="Q38">
            <v>0</v>
          </cell>
          <cell r="S38">
            <v>2832466.7</v>
          </cell>
          <cell r="V38">
            <v>0</v>
          </cell>
          <cell r="Y38">
            <v>0</v>
          </cell>
          <cell r="AB38">
            <v>0</v>
          </cell>
          <cell r="AC38">
            <v>0</v>
          </cell>
          <cell r="AF38">
            <v>134879.36666666667</v>
          </cell>
          <cell r="AG38">
            <v>2832466.7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T38">
            <v>0</v>
          </cell>
          <cell r="AU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B38">
            <v>2832466.7</v>
          </cell>
          <cell r="BC38">
            <v>7991.6807999999992</v>
          </cell>
          <cell r="BD38">
            <v>9989.6010000000006</v>
          </cell>
          <cell r="BE38">
            <v>133194.68</v>
          </cell>
          <cell r="BF38">
            <v>123205.079</v>
          </cell>
          <cell r="BG38">
            <v>66597.34</v>
          </cell>
          <cell r="BH38">
            <v>33298.67</v>
          </cell>
          <cell r="BI38">
            <v>66597.34</v>
          </cell>
          <cell r="BJ38">
            <v>33298.67</v>
          </cell>
          <cell r="BK38">
            <v>2699272.02</v>
          </cell>
          <cell r="BL38">
            <v>708116.67500000005</v>
          </cell>
          <cell r="BM38">
            <v>0.25</v>
          </cell>
          <cell r="BN38">
            <v>1991155.345</v>
          </cell>
          <cell r="BR38">
            <v>3329867</v>
          </cell>
          <cell r="BY38">
            <v>1991155.345</v>
          </cell>
        </row>
        <row r="39">
          <cell r="B39">
            <v>20090004</v>
          </cell>
          <cell r="C39" t="str">
            <v>Verawaty Manurung</v>
          </cell>
          <cell r="D39" t="str">
            <v>Admin</v>
          </cell>
          <cell r="E39" t="str">
            <v>MEDAN</v>
          </cell>
          <cell r="F39">
            <v>7</v>
          </cell>
          <cell r="G39" t="str">
            <v>00-00-0000</v>
          </cell>
          <cell r="H39" t="str">
            <v>TK/0</v>
          </cell>
          <cell r="I39" t="str">
            <v>01-10-2020</v>
          </cell>
          <cell r="J39" t="str">
            <v>Mandiri</v>
          </cell>
          <cell r="M39">
            <v>2000000</v>
          </cell>
          <cell r="N39">
            <v>21</v>
          </cell>
          <cell r="O39">
            <v>2000000</v>
          </cell>
          <cell r="P39">
            <v>875000</v>
          </cell>
          <cell r="S39">
            <v>2875000</v>
          </cell>
          <cell r="AF39">
            <v>136904.76190476189</v>
          </cell>
          <cell r="AG39">
            <v>2875000</v>
          </cell>
          <cell r="BB39">
            <v>2875000</v>
          </cell>
          <cell r="BC39">
            <v>7991.6807999999992</v>
          </cell>
          <cell r="BD39">
            <v>9989.6010000000006</v>
          </cell>
          <cell r="BE39">
            <v>133194.68</v>
          </cell>
          <cell r="BF39">
            <v>123205.079</v>
          </cell>
          <cell r="BG39">
            <v>66597.34</v>
          </cell>
          <cell r="BH39">
            <v>33298.67</v>
          </cell>
          <cell r="BI39">
            <v>66597.34</v>
          </cell>
          <cell r="BJ39">
            <v>33298.67</v>
          </cell>
          <cell r="BK39">
            <v>2741805.32</v>
          </cell>
          <cell r="BL39">
            <v>718750</v>
          </cell>
          <cell r="BM39">
            <v>0.25</v>
          </cell>
          <cell r="BN39">
            <v>2023055.3199999998</v>
          </cell>
          <cell r="BR39">
            <v>3329867</v>
          </cell>
          <cell r="BY39">
            <v>2023055.3199999998</v>
          </cell>
        </row>
        <row r="40">
          <cell r="B40">
            <v>20012010</v>
          </cell>
          <cell r="C40" t="str">
            <v>Richard Andreas Sagala</v>
          </cell>
          <cell r="D40" t="str">
            <v>Admin Gudang</v>
          </cell>
          <cell r="E40" t="str">
            <v>MEDAN</v>
          </cell>
          <cell r="F40">
            <v>8</v>
          </cell>
          <cell r="G40" t="str">
            <v>00-00-0000</v>
          </cell>
          <cell r="H40" t="str">
            <v>TK/0</v>
          </cell>
          <cell r="I40" t="str">
            <v>03-12-2020</v>
          </cell>
          <cell r="J40" t="str">
            <v>Mandiri</v>
          </cell>
          <cell r="K40" t="str">
            <v>1060014065810</v>
          </cell>
          <cell r="L40" t="str">
            <v>96.738.224.3-221.000</v>
          </cell>
          <cell r="M40">
            <v>2000000</v>
          </cell>
          <cell r="N40">
            <v>21</v>
          </cell>
          <cell r="O40">
            <v>2000000</v>
          </cell>
          <cell r="P40">
            <v>832466.7</v>
          </cell>
          <cell r="S40">
            <v>2832466.7</v>
          </cell>
          <cell r="AF40">
            <v>134879.36666666667</v>
          </cell>
          <cell r="AG40">
            <v>2832466.7</v>
          </cell>
          <cell r="BB40">
            <v>2832466.7</v>
          </cell>
          <cell r="BC40">
            <v>7991.6807999999992</v>
          </cell>
          <cell r="BD40">
            <v>9989.6010000000006</v>
          </cell>
          <cell r="BE40">
            <v>133194.68</v>
          </cell>
          <cell r="BF40">
            <v>123205.079</v>
          </cell>
          <cell r="BG40">
            <v>66597.34</v>
          </cell>
          <cell r="BH40">
            <v>33298.67</v>
          </cell>
          <cell r="BI40">
            <v>66597.34</v>
          </cell>
          <cell r="BJ40">
            <v>33298.67</v>
          </cell>
          <cell r="BK40">
            <v>2699272.02</v>
          </cell>
          <cell r="BL40">
            <v>708116.67500000005</v>
          </cell>
          <cell r="BM40">
            <v>0.25</v>
          </cell>
          <cell r="BN40">
            <v>1991155.345</v>
          </cell>
          <cell r="BR40">
            <v>3329867</v>
          </cell>
        </row>
        <row r="41">
          <cell r="B41">
            <v>21002011</v>
          </cell>
          <cell r="C41" t="str">
            <v>Alfan Fahrozi</v>
          </cell>
          <cell r="D41" t="str">
            <v>Sales Engineer</v>
          </cell>
          <cell r="E41" t="str">
            <v>MEDAN</v>
          </cell>
          <cell r="F41">
            <v>9</v>
          </cell>
          <cell r="G41" t="str">
            <v>00-00-0000</v>
          </cell>
          <cell r="H41" t="str">
            <v>TK/0</v>
          </cell>
          <cell r="I41" t="str">
            <v>15-02-2021</v>
          </cell>
          <cell r="J41" t="str">
            <v>Mandiri</v>
          </cell>
          <cell r="K41" t="str">
            <v>1060014188737</v>
          </cell>
          <cell r="M41">
            <v>2000000</v>
          </cell>
          <cell r="N41">
            <v>21</v>
          </cell>
          <cell r="O41">
            <v>2000000</v>
          </cell>
          <cell r="P41">
            <v>832466.7</v>
          </cell>
          <cell r="S41">
            <v>3329867</v>
          </cell>
          <cell r="AF41">
            <v>158565.09523809524</v>
          </cell>
          <cell r="AG41">
            <v>3329867</v>
          </cell>
          <cell r="BB41">
            <v>3329867</v>
          </cell>
          <cell r="BC41">
            <v>7991.6807999999992</v>
          </cell>
          <cell r="BD41">
            <v>9989.6010000000006</v>
          </cell>
          <cell r="BE41">
            <v>133194.68</v>
          </cell>
          <cell r="BF41">
            <v>123205.079</v>
          </cell>
          <cell r="BG41">
            <v>66597.34</v>
          </cell>
          <cell r="BH41">
            <v>33298.67</v>
          </cell>
          <cell r="BI41">
            <v>66597.34</v>
          </cell>
          <cell r="BJ41">
            <v>33298.67</v>
          </cell>
          <cell r="BK41">
            <v>3196672.32</v>
          </cell>
          <cell r="BL41">
            <v>832466.75</v>
          </cell>
          <cell r="BM41">
            <v>0.25</v>
          </cell>
          <cell r="BN41">
            <v>2364205.5699999998</v>
          </cell>
          <cell r="BR41">
            <v>3329867</v>
          </cell>
        </row>
        <row r="42">
          <cell r="B42">
            <v>21002015</v>
          </cell>
          <cell r="C42" t="str">
            <v>Okki Putra Purba</v>
          </cell>
          <cell r="D42" t="str">
            <v>Sales Engineer</v>
          </cell>
          <cell r="E42" t="str">
            <v>MEDAN</v>
          </cell>
          <cell r="F42">
            <v>10</v>
          </cell>
          <cell r="G42" t="str">
            <v>00-00-0000</v>
          </cell>
          <cell r="H42" t="str">
            <v>TK/0</v>
          </cell>
          <cell r="I42" t="str">
            <v>15-02-2021</v>
          </cell>
          <cell r="J42" t="str">
            <v>Mandiri</v>
          </cell>
          <cell r="K42" t="str">
            <v>'1060014188794</v>
          </cell>
          <cell r="L42" t="str">
            <v>94.658.234.3-116.000</v>
          </cell>
          <cell r="M42">
            <v>2000000</v>
          </cell>
          <cell r="N42">
            <v>21</v>
          </cell>
          <cell r="O42">
            <v>2000000</v>
          </cell>
          <cell r="P42">
            <v>832466.7</v>
          </cell>
          <cell r="S42">
            <v>3329867</v>
          </cell>
          <cell r="AF42">
            <v>158565.09523809524</v>
          </cell>
          <cell r="AG42">
            <v>3329867</v>
          </cell>
          <cell r="BB42">
            <v>3329867</v>
          </cell>
          <cell r="BC42">
            <v>7991.6807999999992</v>
          </cell>
          <cell r="BD42">
            <v>9989.6010000000006</v>
          </cell>
          <cell r="BE42">
            <v>133194.68</v>
          </cell>
          <cell r="BF42">
            <v>123205.079</v>
          </cell>
          <cell r="BG42">
            <v>66597.34</v>
          </cell>
          <cell r="BH42">
            <v>33298.67</v>
          </cell>
          <cell r="BI42">
            <v>66597.34</v>
          </cell>
          <cell r="BJ42">
            <v>33298.67</v>
          </cell>
          <cell r="BK42">
            <v>3196672.32</v>
          </cell>
          <cell r="BL42">
            <v>832466.75</v>
          </cell>
          <cell r="BM42">
            <v>0.25</v>
          </cell>
          <cell r="BN42">
            <v>2364205.5699999998</v>
          </cell>
          <cell r="BR42">
            <v>3329867</v>
          </cell>
        </row>
        <row r="44">
          <cell r="M44">
            <v>20000000</v>
          </cell>
          <cell r="O44">
            <v>20000000</v>
          </cell>
          <cell r="P44">
            <v>10017300.199999999</v>
          </cell>
          <cell r="Q44">
            <v>0</v>
          </cell>
          <cell r="R44">
            <v>0</v>
          </cell>
          <cell r="S44">
            <v>31012100.799999997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1476766.7047619047</v>
          </cell>
          <cell r="AG44">
            <v>31012100.799999997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O44">
            <v>0</v>
          </cell>
          <cell r="AR44">
            <v>0</v>
          </cell>
          <cell r="AS44">
            <v>0</v>
          </cell>
          <cell r="AU44">
            <v>25000</v>
          </cell>
          <cell r="AX44">
            <v>0</v>
          </cell>
          <cell r="AZ44">
            <v>0</v>
          </cell>
          <cell r="BB44">
            <v>30987100.799999997</v>
          </cell>
          <cell r="BC44">
            <v>79916.808000000005</v>
          </cell>
          <cell r="BD44">
            <v>99896.01</v>
          </cell>
          <cell r="BE44">
            <v>1331946.7999999996</v>
          </cell>
          <cell r="BF44">
            <v>1232050.79</v>
          </cell>
          <cell r="BG44">
            <v>665973.39999999979</v>
          </cell>
          <cell r="BH44">
            <v>332986.6999999999</v>
          </cell>
          <cell r="BI44">
            <v>665973.39999999979</v>
          </cell>
          <cell r="BJ44">
            <v>332986.6999999999</v>
          </cell>
          <cell r="BK44">
            <v>29655154</v>
          </cell>
          <cell r="BN44">
            <v>21902128.800000001</v>
          </cell>
          <cell r="BR44">
            <v>33298670</v>
          </cell>
          <cell r="BY44">
            <v>0</v>
          </cell>
        </row>
        <row r="46">
          <cell r="B46" t="str">
            <v>Jakarta, 15 April 2021</v>
          </cell>
        </row>
        <row r="47">
          <cell r="B47" t="str">
            <v>Dibuat Oleh :</v>
          </cell>
          <cell r="I47" t="str">
            <v>Diperiksa Oleh :</v>
          </cell>
          <cell r="P47" t="str">
            <v>Diketahui Oleh :</v>
          </cell>
          <cell r="AT47" t="str">
            <v>Disahkan Oleh</v>
          </cell>
        </row>
        <row r="48">
          <cell r="BH48" t="str">
            <v xml:space="preserve"> </v>
          </cell>
        </row>
        <row r="50">
          <cell r="AY50" t="str">
            <v xml:space="preserve"> </v>
          </cell>
        </row>
        <row r="52">
          <cell r="B52" t="str">
            <v>Denny Pangalila</v>
          </cell>
          <cell r="I52" t="str">
            <v>Sangap Dame</v>
          </cell>
          <cell r="P52" t="str">
            <v>Harianto</v>
          </cell>
          <cell r="AT52" t="str">
            <v>Low Yew Lean</v>
          </cell>
        </row>
        <row r="53">
          <cell r="B53" t="str">
            <v>Human Capital Manager</v>
          </cell>
          <cell r="I53" t="str">
            <v>Deputy Direktur Finance &amp; Accounting</v>
          </cell>
          <cell r="P53" t="str">
            <v>Direktur</v>
          </cell>
          <cell r="AT53" t="str">
            <v>Direktur Utama</v>
          </cell>
        </row>
        <row r="55">
          <cell r="B55" t="str">
            <v>BRANCH  :</v>
          </cell>
          <cell r="C55" t="str">
            <v>SIBOLGA</v>
          </cell>
          <cell r="BR55">
            <v>0</v>
          </cell>
        </row>
        <row r="56">
          <cell r="B56" t="str">
            <v>NIK</v>
          </cell>
          <cell r="C56" t="str">
            <v>NAMA</v>
          </cell>
          <cell r="D56" t="str">
            <v>JABATAN</v>
          </cell>
          <cell r="E56" t="str">
            <v>DIVISI / CABANG</v>
          </cell>
          <cell r="F56" t="str">
            <v>NO SLIP</v>
          </cell>
          <cell r="G56" t="str">
            <v>TGL</v>
          </cell>
          <cell r="H56" t="str">
            <v>STATUS</v>
          </cell>
          <cell r="I56" t="str">
            <v>TGL</v>
          </cell>
          <cell r="J56" t="str">
            <v>BANK</v>
          </cell>
          <cell r="K56" t="str">
            <v>NO. REKENING</v>
          </cell>
          <cell r="L56" t="str">
            <v>NPWP</v>
          </cell>
          <cell r="M56" t="str">
            <v>GAJI POKOK</v>
          </cell>
          <cell r="N56" t="str">
            <v>HARI</v>
          </cell>
          <cell r="O56" t="str">
            <v>GAJI POKOK EFEKTIF</v>
          </cell>
          <cell r="P56" t="str">
            <v>TUNJANGAN</v>
          </cell>
          <cell r="S56" t="str">
            <v>GAJI</v>
          </cell>
          <cell r="T56" t="str">
            <v>INSENTIF, KOMISI &amp; PENCAPAIAN</v>
          </cell>
          <cell r="AC56" t="str">
            <v>TOTAL</v>
          </cell>
          <cell r="AD56" t="str">
            <v>PREMI</v>
          </cell>
          <cell r="AF56" t="str">
            <v>Gaji Per hari</v>
          </cell>
          <cell r="AG56" t="str">
            <v>Gaji setelah dipotong hari</v>
          </cell>
          <cell r="AH56" t="str">
            <v>LEMBUR, ROLLING, DLL</v>
          </cell>
          <cell r="AL56" t="str">
            <v>TOTAL</v>
          </cell>
          <cell r="AM56" t="str">
            <v>Dinner Allowance</v>
          </cell>
          <cell r="AP56" t="str">
            <v>Extra Dinner Allowance</v>
          </cell>
          <cell r="AS56" t="str">
            <v>Grand Total</v>
          </cell>
          <cell r="AT56" t="str">
            <v>POTONGAN</v>
          </cell>
          <cell r="AW56" t="str">
            <v>Motor Support</v>
          </cell>
          <cell r="AY56" t="str">
            <v>KOREKSI (+/-)</v>
          </cell>
          <cell r="BB56" t="str">
            <v>TOTAL</v>
          </cell>
          <cell r="BC56" t="str">
            <v>JAMSOSTEK (DARI GAJI POKOK)</v>
          </cell>
          <cell r="BK56" t="str">
            <v>GAJI</v>
          </cell>
          <cell r="BL56" t="str">
            <v>DIBAYAR FULL</v>
          </cell>
          <cell r="BN56" t="str">
            <v>TOTAL</v>
          </cell>
        </row>
        <row r="57">
          <cell r="G57" t="str">
            <v>LAHIR</v>
          </cell>
          <cell r="H57" t="str">
            <v>KEL</v>
          </cell>
          <cell r="I57" t="str">
            <v>MASUK</v>
          </cell>
          <cell r="N57" t="str">
            <v>KERJA</v>
          </cell>
          <cell r="P57" t="str">
            <v>Tetap</v>
          </cell>
          <cell r="Q57" t="str">
            <v>Transport</v>
          </cell>
          <cell r="R57" t="str">
            <v>Jabatan</v>
          </cell>
          <cell r="S57" t="str">
            <v>BRUTO</v>
          </cell>
          <cell r="T57" t="str">
            <v>First Hour</v>
          </cell>
          <cell r="U57" t="str">
            <v>Hours</v>
          </cell>
          <cell r="V57" t="str">
            <v>INSENTIF</v>
          </cell>
          <cell r="W57" t="str">
            <v>Second Hour</v>
          </cell>
          <cell r="X57" t="str">
            <v>Hour</v>
          </cell>
          <cell r="Y57" t="str">
            <v>KOMISI</v>
          </cell>
          <cell r="Z57" t="str">
            <v>Third Hour</v>
          </cell>
          <cell r="AA57" t="str">
            <v>Hours</v>
          </cell>
          <cell r="AB57" t="str">
            <v>PENCAPAIAN</v>
          </cell>
          <cell r="AC57" t="str">
            <v>INSENTIF</v>
          </cell>
          <cell r="AD57" t="str">
            <v>Per Day</v>
          </cell>
          <cell r="AE57" t="str">
            <v>Days</v>
          </cell>
          <cell r="AH57" t="str">
            <v>LUAR KOTA</v>
          </cell>
          <cell r="AI57" t="str">
            <v>LEMBUR</v>
          </cell>
          <cell r="AJ57" t="str">
            <v>ROLLING</v>
          </cell>
          <cell r="AK57" t="str">
            <v>UANG HARIAN</v>
          </cell>
          <cell r="AL57" t="str">
            <v>LEMBUR</v>
          </cell>
          <cell r="AM57" t="str">
            <v>Per Day</v>
          </cell>
          <cell r="AN57" t="str">
            <v>Days</v>
          </cell>
          <cell r="AO57" t="str">
            <v>Total</v>
          </cell>
          <cell r="AP57" t="str">
            <v>Per Day</v>
          </cell>
          <cell r="AQ57" t="str">
            <v>Days</v>
          </cell>
          <cell r="AR57" t="str">
            <v>Total</v>
          </cell>
          <cell r="AS57" t="str">
            <v>Overtime</v>
          </cell>
          <cell r="AT57" t="str">
            <v>No.</v>
          </cell>
          <cell r="AU57" t="str">
            <v>Total</v>
          </cell>
          <cell r="AV57" t="str">
            <v>Keterangan</v>
          </cell>
          <cell r="AW57" t="str">
            <v>No.</v>
          </cell>
          <cell r="AX57" t="str">
            <v>Total</v>
          </cell>
          <cell r="AY57" t="str">
            <v>No.</v>
          </cell>
          <cell r="AZ57" t="str">
            <v>Total</v>
          </cell>
          <cell r="BA57" t="str">
            <v>Keterangan</v>
          </cell>
          <cell r="BB57" t="str">
            <v>GAJI</v>
          </cell>
          <cell r="BC57" t="str">
            <v>JKK (0.24%)</v>
          </cell>
          <cell r="BD57" t="str">
            <v>JKM(0.30%)</v>
          </cell>
          <cell r="BE57" t="str">
            <v>BPJS (4.0%)</v>
          </cell>
          <cell r="BF57" t="str">
            <v>JHT (3.7%)</v>
          </cell>
          <cell r="BG57" t="str">
            <v>JPN (2%)</v>
          </cell>
          <cell r="BH57" t="str">
            <v>JPN (1%)</v>
          </cell>
          <cell r="BI57" t="str">
            <v>JHT (2.0%)</v>
          </cell>
          <cell r="BJ57" t="str">
            <v>BPJS (1%)</v>
          </cell>
          <cell r="BK57" t="str">
            <v>NETTO</v>
          </cell>
          <cell r="BN57" t="str">
            <v>Take Home Pay</v>
          </cell>
        </row>
        <row r="58">
          <cell r="B58">
            <v>17010063</v>
          </cell>
          <cell r="C58" t="str">
            <v>BAIK PAHALA SIHOMBING</v>
          </cell>
          <cell r="D58" t="str">
            <v>Sales</v>
          </cell>
          <cell r="E58" t="str">
            <v>MEDAN</v>
          </cell>
          <cell r="F58">
            <v>1</v>
          </cell>
          <cell r="G58" t="str">
            <v>00-00-0000</v>
          </cell>
          <cell r="H58" t="str">
            <v>TK/0</v>
          </cell>
          <cell r="I58" t="str">
            <v>02-05-17</v>
          </cell>
          <cell r="M58">
            <v>2000000</v>
          </cell>
          <cell r="N58">
            <v>21</v>
          </cell>
          <cell r="O58">
            <v>2000000</v>
          </cell>
          <cell r="P58">
            <v>1062500</v>
          </cell>
          <cell r="S58">
            <v>3062500</v>
          </cell>
          <cell r="Y58">
            <v>0</v>
          </cell>
          <cell r="AB58">
            <v>0</v>
          </cell>
          <cell r="AC58">
            <v>0</v>
          </cell>
          <cell r="AF58">
            <v>202380.95238095237</v>
          </cell>
          <cell r="AG58">
            <v>4250000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T58">
            <v>0</v>
          </cell>
          <cell r="AU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B58">
            <v>4250000</v>
          </cell>
          <cell r="BC58">
            <v>7734.134399999999</v>
          </cell>
          <cell r="BD58">
            <v>9667.6679999999997</v>
          </cell>
          <cell r="BE58">
            <v>128902.24</v>
          </cell>
          <cell r="BF58">
            <v>119234.57200000001</v>
          </cell>
          <cell r="BG58">
            <v>64451.12</v>
          </cell>
          <cell r="BH58">
            <v>32225.56</v>
          </cell>
          <cell r="BI58">
            <v>64451.12</v>
          </cell>
          <cell r="BJ58">
            <v>32225.56</v>
          </cell>
          <cell r="BK58">
            <v>4121097.76</v>
          </cell>
          <cell r="BN58">
            <v>4121097.76</v>
          </cell>
          <cell r="BR58">
            <v>3222556</v>
          </cell>
          <cell r="BY58">
            <v>4121097.76</v>
          </cell>
        </row>
        <row r="60">
          <cell r="M60">
            <v>2000000</v>
          </cell>
          <cell r="O60">
            <v>2000000</v>
          </cell>
          <cell r="P60">
            <v>1062500</v>
          </cell>
          <cell r="Q60">
            <v>0</v>
          </cell>
          <cell r="R60">
            <v>0</v>
          </cell>
          <cell r="S60">
            <v>3062500</v>
          </cell>
          <cell r="V60">
            <v>0</v>
          </cell>
          <cell r="Y60">
            <v>0</v>
          </cell>
          <cell r="AB60">
            <v>0</v>
          </cell>
          <cell r="AC60">
            <v>0</v>
          </cell>
          <cell r="AF60">
            <v>202380.95238095237</v>
          </cell>
          <cell r="AG60">
            <v>4250000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O60">
            <v>0</v>
          </cell>
          <cell r="AR60">
            <v>0</v>
          </cell>
          <cell r="AS60">
            <v>0</v>
          </cell>
          <cell r="AU60">
            <v>0</v>
          </cell>
          <cell r="AX60">
            <v>0</v>
          </cell>
          <cell r="AZ60">
            <v>0</v>
          </cell>
          <cell r="BB60">
            <v>4250000</v>
          </cell>
          <cell r="BC60">
            <v>7734.134399999999</v>
          </cell>
          <cell r="BD60">
            <v>9667.6679999999997</v>
          </cell>
          <cell r="BE60">
            <v>128902.24</v>
          </cell>
          <cell r="BF60">
            <v>119234.57200000001</v>
          </cell>
          <cell r="BG60">
            <v>64451.12</v>
          </cell>
          <cell r="BH60">
            <v>32225.56</v>
          </cell>
          <cell r="BI60">
            <v>64451.12</v>
          </cell>
          <cell r="BJ60">
            <v>32225.56</v>
          </cell>
          <cell r="BK60">
            <v>4121097.76</v>
          </cell>
          <cell r="BN60">
            <v>4121097.76</v>
          </cell>
          <cell r="BR60">
            <v>3222556</v>
          </cell>
          <cell r="BY60">
            <v>0</v>
          </cell>
        </row>
        <row r="62">
          <cell r="B62" t="str">
            <v>Jakarta, 20 Mei 2021</v>
          </cell>
        </row>
        <row r="63">
          <cell r="B63" t="str">
            <v>Dibuat Oleh :</v>
          </cell>
          <cell r="I63" t="str">
            <v>Diperiksa Oleh :</v>
          </cell>
          <cell r="P63" t="str">
            <v>Diketahui Oleh :</v>
          </cell>
          <cell r="AT63" t="str">
            <v>Disahkan Oleh</v>
          </cell>
        </row>
        <row r="64">
          <cell r="BH64" t="str">
            <v xml:space="preserve"> </v>
          </cell>
        </row>
        <row r="66">
          <cell r="AY66" t="str">
            <v xml:space="preserve"> </v>
          </cell>
        </row>
        <row r="68">
          <cell r="B68" t="str">
            <v>Denny Pangalila</v>
          </cell>
          <cell r="I68" t="str">
            <v>Sangap Dame</v>
          </cell>
          <cell r="P68" t="str">
            <v>Harianto</v>
          </cell>
          <cell r="AT68" t="str">
            <v>Low Yew Lean</v>
          </cell>
        </row>
        <row r="69">
          <cell r="B69" t="str">
            <v>Human Capital Manager</v>
          </cell>
          <cell r="I69" t="str">
            <v>Deputy Direktur Finance &amp; Accounting</v>
          </cell>
          <cell r="P69" t="str">
            <v>Direktur</v>
          </cell>
          <cell r="AT69" t="str">
            <v>Direktur Utama</v>
          </cell>
        </row>
        <row r="71">
          <cell r="B71" t="str">
            <v>BRANCH  :</v>
          </cell>
          <cell r="C71" t="str">
            <v>ACEH</v>
          </cell>
          <cell r="BR71">
            <v>0</v>
          </cell>
        </row>
        <row r="72">
          <cell r="B72" t="str">
            <v>NIK</v>
          </cell>
          <cell r="C72" t="str">
            <v>NAMA</v>
          </cell>
          <cell r="D72" t="str">
            <v>JABATAN</v>
          </cell>
          <cell r="E72" t="str">
            <v>DIVISI / CABANG</v>
          </cell>
          <cell r="F72" t="str">
            <v>NO SLIP</v>
          </cell>
          <cell r="G72" t="str">
            <v>TGL</v>
          </cell>
          <cell r="H72" t="str">
            <v>STATUS</v>
          </cell>
          <cell r="I72" t="str">
            <v>TGL</v>
          </cell>
          <cell r="J72" t="str">
            <v>BANK</v>
          </cell>
          <cell r="K72" t="str">
            <v>NO. REKENING</v>
          </cell>
          <cell r="L72" t="str">
            <v>NPWP</v>
          </cell>
          <cell r="M72" t="str">
            <v>GAJI POKOK</v>
          </cell>
          <cell r="N72" t="str">
            <v>HARI</v>
          </cell>
          <cell r="O72" t="str">
            <v>GAJI POKOK EFEKTIF</v>
          </cell>
          <cell r="P72" t="str">
            <v>TUNJANGAN</v>
          </cell>
          <cell r="S72" t="str">
            <v>GAJI</v>
          </cell>
          <cell r="T72" t="str">
            <v>INSENTIF, KOMISI &amp; PENCAPAIAN</v>
          </cell>
          <cell r="AC72" t="str">
            <v>TOTAL</v>
          </cell>
          <cell r="AD72" t="str">
            <v>PREMI</v>
          </cell>
          <cell r="AF72" t="str">
            <v>Gaji Per hari</v>
          </cell>
          <cell r="AG72" t="str">
            <v>Gaji setelah dipotong hari</v>
          </cell>
          <cell r="AH72" t="str">
            <v>LEMBUR, ROLLING, DLL</v>
          </cell>
          <cell r="AL72" t="str">
            <v>TOTAL</v>
          </cell>
          <cell r="AM72" t="str">
            <v>Dinner Allowance</v>
          </cell>
          <cell r="AP72" t="str">
            <v>Extra Dinner Allowance</v>
          </cell>
          <cell r="AS72" t="str">
            <v>Grand Total</v>
          </cell>
          <cell r="AT72" t="str">
            <v>POTONGAN</v>
          </cell>
          <cell r="AW72" t="str">
            <v>Motor Support</v>
          </cell>
          <cell r="AY72" t="str">
            <v>KOREKSI (+/-)</v>
          </cell>
          <cell r="BB72" t="str">
            <v>TOTAL</v>
          </cell>
          <cell r="BC72" t="str">
            <v>JAMSOSTEK (DARI GAJI POKOK)</v>
          </cell>
          <cell r="BK72" t="str">
            <v>GAJI</v>
          </cell>
          <cell r="BL72" t="str">
            <v>DIBAYAR FULL</v>
          </cell>
          <cell r="BN72" t="str">
            <v>TOTAL</v>
          </cell>
        </row>
        <row r="73">
          <cell r="G73" t="str">
            <v>LAHIR</v>
          </cell>
          <cell r="H73" t="str">
            <v>KEL</v>
          </cell>
          <cell r="I73" t="str">
            <v>MASUK</v>
          </cell>
          <cell r="N73" t="str">
            <v>KERJA</v>
          </cell>
          <cell r="P73" t="str">
            <v>Tetap</v>
          </cell>
          <cell r="Q73" t="str">
            <v>Transport</v>
          </cell>
          <cell r="R73" t="str">
            <v>Jabatan</v>
          </cell>
          <cell r="S73" t="str">
            <v>BRUTO</v>
          </cell>
          <cell r="T73" t="str">
            <v>First Hour</v>
          </cell>
          <cell r="U73" t="str">
            <v>Hours</v>
          </cell>
          <cell r="V73" t="str">
            <v>INSENTIF</v>
          </cell>
          <cell r="W73" t="str">
            <v>Second Hour</v>
          </cell>
          <cell r="X73" t="str">
            <v>Hour</v>
          </cell>
          <cell r="Y73" t="str">
            <v>KOMISI</v>
          </cell>
          <cell r="Z73" t="str">
            <v>Third Hour</v>
          </cell>
          <cell r="AA73" t="str">
            <v>Hours</v>
          </cell>
          <cell r="AB73" t="str">
            <v>PENCAPAIAN</v>
          </cell>
          <cell r="AC73" t="str">
            <v>INSENTIF</v>
          </cell>
          <cell r="AD73" t="str">
            <v>Per Day</v>
          </cell>
          <cell r="AE73" t="str">
            <v>Days</v>
          </cell>
          <cell r="AH73" t="str">
            <v>LUAR KOTA</v>
          </cell>
          <cell r="AI73" t="str">
            <v>LEMBUR</v>
          </cell>
          <cell r="AJ73" t="str">
            <v>ROLLING</v>
          </cell>
          <cell r="AK73" t="str">
            <v>UANG HARIAN</v>
          </cell>
          <cell r="AL73" t="str">
            <v>LEMBUR</v>
          </cell>
          <cell r="AM73" t="str">
            <v>Per Day</v>
          </cell>
          <cell r="AN73" t="str">
            <v>Days</v>
          </cell>
          <cell r="AO73" t="str">
            <v>Total</v>
          </cell>
          <cell r="AP73" t="str">
            <v>Per Day</v>
          </cell>
          <cell r="AQ73" t="str">
            <v>Days</v>
          </cell>
          <cell r="AR73" t="str">
            <v>Total</v>
          </cell>
          <cell r="AS73" t="str">
            <v>Overtime</v>
          </cell>
          <cell r="AT73" t="str">
            <v>No.</v>
          </cell>
          <cell r="AU73" t="str">
            <v>Total</v>
          </cell>
          <cell r="AV73" t="str">
            <v>Keterangan</v>
          </cell>
          <cell r="AW73" t="str">
            <v>No.</v>
          </cell>
          <cell r="AX73" t="str">
            <v>Total</v>
          </cell>
          <cell r="AY73" t="str">
            <v>No.</v>
          </cell>
          <cell r="AZ73" t="str">
            <v>Total</v>
          </cell>
          <cell r="BA73" t="str">
            <v>Keterangan</v>
          </cell>
          <cell r="BB73" t="str">
            <v>GAJI</v>
          </cell>
          <cell r="BC73" t="str">
            <v>JKK (0.24%)</v>
          </cell>
          <cell r="BD73" t="str">
            <v>JKM(0.30%)</v>
          </cell>
          <cell r="BE73" t="str">
            <v>BPJS (4.0%)</v>
          </cell>
          <cell r="BF73" t="str">
            <v>JHT (3.7%)</v>
          </cell>
          <cell r="BG73" t="str">
            <v>JPN (2%)</v>
          </cell>
          <cell r="BH73" t="str">
            <v>JPN (1%)</v>
          </cell>
          <cell r="BI73" t="str">
            <v>JHT (2.0%)</v>
          </cell>
          <cell r="BJ73" t="str">
            <v>BPJS (1%)</v>
          </cell>
          <cell r="BK73" t="str">
            <v>NETTO</v>
          </cell>
          <cell r="BN73" t="str">
            <v>Take Home Pay</v>
          </cell>
        </row>
        <row r="74">
          <cell r="B74">
            <v>17010062</v>
          </cell>
          <cell r="C74" t="str">
            <v>RYAN SIGIT SADEWO</v>
          </cell>
          <cell r="D74" t="str">
            <v>SALES</v>
          </cell>
          <cell r="E74" t="str">
            <v>MEDAN</v>
          </cell>
          <cell r="F74">
            <v>1</v>
          </cell>
          <cell r="G74" t="str">
            <v>00-00-0000</v>
          </cell>
          <cell r="H74" t="str">
            <v>K1</v>
          </cell>
          <cell r="I74" t="str">
            <v>02-05-17</v>
          </cell>
          <cell r="M74">
            <v>2000000</v>
          </cell>
          <cell r="N74">
            <v>21</v>
          </cell>
          <cell r="O74">
            <v>2000000</v>
          </cell>
          <cell r="P74">
            <v>1062500</v>
          </cell>
          <cell r="S74">
            <v>3062500</v>
          </cell>
          <cell r="V74">
            <v>0</v>
          </cell>
          <cell r="Y74">
            <v>0</v>
          </cell>
          <cell r="AB74">
            <v>0</v>
          </cell>
          <cell r="AC74">
            <v>0</v>
          </cell>
          <cell r="AF74">
            <v>202380.95238095237</v>
          </cell>
          <cell r="AG74">
            <v>4250000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B74">
            <v>4250000</v>
          </cell>
          <cell r="BC74">
            <v>7596.0719999999992</v>
          </cell>
          <cell r="BD74">
            <v>9495.09</v>
          </cell>
          <cell r="BE74">
            <v>0</v>
          </cell>
          <cell r="BF74">
            <v>117106.11</v>
          </cell>
          <cell r="BG74">
            <v>63300.6</v>
          </cell>
          <cell r="BH74">
            <v>31650.3</v>
          </cell>
          <cell r="BI74">
            <v>63300.6</v>
          </cell>
          <cell r="BJ74">
            <v>0</v>
          </cell>
          <cell r="BK74">
            <v>4155049.1</v>
          </cell>
          <cell r="BN74">
            <v>4155049.1</v>
          </cell>
          <cell r="BR74">
            <v>3165030</v>
          </cell>
          <cell r="BY74">
            <v>4155049.1</v>
          </cell>
        </row>
        <row r="75">
          <cell r="M75">
            <v>2000000</v>
          </cell>
          <cell r="O75">
            <v>2000000</v>
          </cell>
          <cell r="P75">
            <v>1062500</v>
          </cell>
          <cell r="Q75">
            <v>0</v>
          </cell>
          <cell r="R75">
            <v>0</v>
          </cell>
          <cell r="S75">
            <v>3062500</v>
          </cell>
          <cell r="V75">
            <v>0</v>
          </cell>
          <cell r="Y75">
            <v>0</v>
          </cell>
          <cell r="AB75">
            <v>0</v>
          </cell>
          <cell r="AC75">
            <v>0</v>
          </cell>
          <cell r="AF75">
            <v>202380.95238095237</v>
          </cell>
          <cell r="AG75">
            <v>4250000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O75">
            <v>0</v>
          </cell>
          <cell r="AR75">
            <v>0</v>
          </cell>
          <cell r="AS75">
            <v>0</v>
          </cell>
          <cell r="AU75">
            <v>0</v>
          </cell>
          <cell r="AX75">
            <v>0</v>
          </cell>
          <cell r="AZ75">
            <v>0</v>
          </cell>
          <cell r="BB75">
            <v>4250000</v>
          </cell>
          <cell r="BC75">
            <v>7596.0719999999992</v>
          </cell>
          <cell r="BD75">
            <v>9495.09</v>
          </cell>
          <cell r="BE75">
            <v>0</v>
          </cell>
          <cell r="BF75">
            <v>117106.11</v>
          </cell>
          <cell r="BG75">
            <v>63300.6</v>
          </cell>
          <cell r="BH75">
            <v>31650.3</v>
          </cell>
          <cell r="BI75">
            <v>63300.6</v>
          </cell>
          <cell r="BJ75">
            <v>0</v>
          </cell>
          <cell r="BK75">
            <v>4155049.1</v>
          </cell>
          <cell r="BN75">
            <v>4155049.1</v>
          </cell>
          <cell r="BR75">
            <v>3165030</v>
          </cell>
          <cell r="BY75">
            <v>0</v>
          </cell>
        </row>
        <row r="77">
          <cell r="B77" t="str">
            <v>Jakarta, 20 Mei 2021</v>
          </cell>
        </row>
        <row r="78">
          <cell r="B78" t="str">
            <v>Dibuat Oleh :</v>
          </cell>
          <cell r="I78" t="str">
            <v>Diperiksa Oleh :</v>
          </cell>
          <cell r="P78" t="str">
            <v>Diketahui Oleh :</v>
          </cell>
          <cell r="AT78" t="str">
            <v>Disahkan Oleh</v>
          </cell>
        </row>
        <row r="79">
          <cell r="BH79" t="str">
            <v xml:space="preserve"> </v>
          </cell>
        </row>
        <row r="81">
          <cell r="AY81" t="str">
            <v xml:space="preserve"> </v>
          </cell>
        </row>
        <row r="83">
          <cell r="B83" t="str">
            <v>Denny Pangalila</v>
          </cell>
          <cell r="I83" t="str">
            <v>Sangap Dame</v>
          </cell>
          <cell r="P83" t="str">
            <v>Harianto</v>
          </cell>
          <cell r="AT83" t="str">
            <v>Low Yew Lean</v>
          </cell>
        </row>
        <row r="84">
          <cell r="B84" t="str">
            <v>Human Capital Manager</v>
          </cell>
          <cell r="I84" t="str">
            <v>Deputy Direktur Finance &amp; Accounting</v>
          </cell>
          <cell r="P84" t="str">
            <v>Direktur</v>
          </cell>
          <cell r="AT84" t="str">
            <v>Direktur Utama</v>
          </cell>
        </row>
        <row r="86">
          <cell r="B86" t="str">
            <v>BRANCH  :</v>
          </cell>
          <cell r="C86" t="str">
            <v>PEKANBARU</v>
          </cell>
          <cell r="BR86">
            <v>0</v>
          </cell>
        </row>
        <row r="87">
          <cell r="B87" t="str">
            <v>NIK</v>
          </cell>
          <cell r="C87" t="str">
            <v>NAMA</v>
          </cell>
          <cell r="D87" t="str">
            <v>JABATAN</v>
          </cell>
          <cell r="E87" t="str">
            <v>DIVISI / CABANG</v>
          </cell>
          <cell r="F87" t="str">
            <v>NO SLIP</v>
          </cell>
          <cell r="G87" t="str">
            <v>TGL</v>
          </cell>
          <cell r="H87" t="str">
            <v>STATUS</v>
          </cell>
          <cell r="I87" t="str">
            <v>TGL</v>
          </cell>
          <cell r="J87" t="str">
            <v>BANK</v>
          </cell>
          <cell r="K87" t="str">
            <v>NO. REKENING</v>
          </cell>
          <cell r="L87" t="str">
            <v>NPWP</v>
          </cell>
          <cell r="M87" t="str">
            <v>GAJI POKOK</v>
          </cell>
          <cell r="N87" t="str">
            <v>HARI</v>
          </cell>
          <cell r="O87" t="str">
            <v>GAJI POKOK EFEKTIF</v>
          </cell>
          <cell r="P87" t="str">
            <v>TUNJANGAN</v>
          </cell>
          <cell r="S87" t="str">
            <v>GAJI</v>
          </cell>
          <cell r="T87" t="str">
            <v>INSENTIF, KOMISI &amp; PENCAPAIAN</v>
          </cell>
          <cell r="AC87" t="str">
            <v>TOTAL</v>
          </cell>
          <cell r="AD87" t="str">
            <v>PREMI</v>
          </cell>
          <cell r="AF87" t="str">
            <v>Gaji Per hari</v>
          </cell>
          <cell r="AG87" t="str">
            <v>Gaji setelah dipotong hari</v>
          </cell>
          <cell r="AH87" t="str">
            <v>LEMBUR, ROLLING, DLL</v>
          </cell>
          <cell r="AL87" t="str">
            <v>TOTAL</v>
          </cell>
          <cell r="AM87" t="str">
            <v>Dinner Allowance</v>
          </cell>
          <cell r="AP87" t="str">
            <v>Extra Dinner Allowance</v>
          </cell>
          <cell r="AS87" t="str">
            <v>Grand Total</v>
          </cell>
          <cell r="AT87" t="str">
            <v>POTONGAN</v>
          </cell>
          <cell r="AW87" t="str">
            <v>Motor Support</v>
          </cell>
          <cell r="AY87" t="str">
            <v>KOREKSI (+/-)</v>
          </cell>
          <cell r="BB87" t="str">
            <v>TOTAL</v>
          </cell>
          <cell r="BC87" t="str">
            <v>JAMSOSTEK (DARI GAJI POKOK)</v>
          </cell>
          <cell r="BK87" t="str">
            <v>GAJI</v>
          </cell>
          <cell r="BL87" t="str">
            <v>DIBAYAR FULL</v>
          </cell>
          <cell r="BN87" t="str">
            <v>TOTAL</v>
          </cell>
        </row>
        <row r="88">
          <cell r="G88" t="str">
            <v>LAHIR</v>
          </cell>
          <cell r="H88" t="str">
            <v>KEL</v>
          </cell>
          <cell r="I88" t="str">
            <v>MASUK</v>
          </cell>
          <cell r="N88" t="str">
            <v>KERJA</v>
          </cell>
          <cell r="P88" t="str">
            <v>Tetap</v>
          </cell>
          <cell r="Q88" t="str">
            <v>Transport</v>
          </cell>
          <cell r="R88" t="str">
            <v>Jabatan</v>
          </cell>
          <cell r="S88" t="str">
            <v>BRUTO</v>
          </cell>
          <cell r="T88" t="str">
            <v>First Hour</v>
          </cell>
          <cell r="U88" t="str">
            <v>Hours</v>
          </cell>
          <cell r="V88" t="str">
            <v>INSENTIF</v>
          </cell>
          <cell r="W88" t="str">
            <v>Second Hour</v>
          </cell>
          <cell r="X88" t="str">
            <v>Hour</v>
          </cell>
          <cell r="Y88" t="str">
            <v>KOMISI</v>
          </cell>
          <cell r="Z88" t="str">
            <v>Third Hour</v>
          </cell>
          <cell r="AA88" t="str">
            <v>Hours</v>
          </cell>
          <cell r="AB88" t="str">
            <v>PENCAPAIAN</v>
          </cell>
          <cell r="AC88" t="str">
            <v>INSENTIF</v>
          </cell>
          <cell r="AD88" t="str">
            <v>Per Day</v>
          </cell>
          <cell r="AE88" t="str">
            <v>Days</v>
          </cell>
          <cell r="AH88" t="str">
            <v>LUAR KOTA</v>
          </cell>
          <cell r="AI88" t="str">
            <v>LEMBUR</v>
          </cell>
          <cell r="AJ88" t="str">
            <v>ROLLING</v>
          </cell>
          <cell r="AK88" t="str">
            <v>UANG HARIAN</v>
          </cell>
          <cell r="AL88" t="str">
            <v>LEMBUR</v>
          </cell>
          <cell r="AM88" t="str">
            <v>Per Day</v>
          </cell>
          <cell r="AN88" t="str">
            <v>Days</v>
          </cell>
          <cell r="AO88" t="str">
            <v>Total</v>
          </cell>
          <cell r="AP88" t="str">
            <v>Per Day</v>
          </cell>
          <cell r="AQ88" t="str">
            <v>Days</v>
          </cell>
          <cell r="AR88" t="str">
            <v>Total</v>
          </cell>
          <cell r="AS88" t="str">
            <v>Overtime</v>
          </cell>
          <cell r="AT88" t="str">
            <v>No.</v>
          </cell>
          <cell r="AU88" t="str">
            <v>Total</v>
          </cell>
          <cell r="AV88" t="str">
            <v>Keterangan</v>
          </cell>
          <cell r="AW88" t="str">
            <v>No.</v>
          </cell>
          <cell r="AX88" t="str">
            <v>Total</v>
          </cell>
          <cell r="AY88" t="str">
            <v>No.</v>
          </cell>
          <cell r="AZ88" t="str">
            <v>Total</v>
          </cell>
          <cell r="BA88" t="str">
            <v>Keterangan</v>
          </cell>
          <cell r="BB88" t="str">
            <v>GAJI</v>
          </cell>
          <cell r="BC88" t="str">
            <v>JKK (0.24%)</v>
          </cell>
          <cell r="BD88" t="str">
            <v>JKM(0.30%)</v>
          </cell>
          <cell r="BE88" t="str">
            <v>BPJS (4.0%)</v>
          </cell>
          <cell r="BF88" t="str">
            <v>JHT (3.7%)</v>
          </cell>
          <cell r="BG88" t="str">
            <v>JPN (2%)</v>
          </cell>
          <cell r="BH88" t="str">
            <v>JPN (1%)</v>
          </cell>
          <cell r="BI88" t="str">
            <v>JHT (2.0%)</v>
          </cell>
          <cell r="BJ88" t="str">
            <v>BPJS (1%)</v>
          </cell>
          <cell r="BK88" t="str">
            <v>NETTO</v>
          </cell>
          <cell r="BN88" t="str">
            <v>Take Home Pay</v>
          </cell>
        </row>
        <row r="89">
          <cell r="B89" t="str">
            <v>03070001</v>
          </cell>
          <cell r="C89" t="str">
            <v>YUSUF</v>
          </cell>
          <cell r="D89" t="str">
            <v>Head Admin</v>
          </cell>
          <cell r="E89" t="str">
            <v>PEKANBARU</v>
          </cell>
          <cell r="F89">
            <v>1</v>
          </cell>
          <cell r="G89" t="str">
            <v>00-00-0000</v>
          </cell>
          <cell r="H89" t="str">
            <v>K/1</v>
          </cell>
          <cell r="I89" t="str">
            <v>05-07-2003</v>
          </cell>
          <cell r="J89" t="str">
            <v>Mandiri</v>
          </cell>
          <cell r="K89" t="str">
            <v>1250012738043</v>
          </cell>
          <cell r="L89" t="str">
            <v>08.127.924.2-211.000</v>
          </cell>
          <cell r="M89">
            <v>2000000</v>
          </cell>
          <cell r="N89">
            <v>21</v>
          </cell>
          <cell r="O89">
            <v>2000000</v>
          </cell>
          <cell r="P89">
            <v>1900000</v>
          </cell>
          <cell r="Q89">
            <v>0</v>
          </cell>
          <cell r="S89">
            <v>3900000</v>
          </cell>
          <cell r="V89">
            <v>0</v>
          </cell>
          <cell r="Y89">
            <v>0</v>
          </cell>
          <cell r="AB89">
            <v>0</v>
          </cell>
          <cell r="AC89">
            <v>0</v>
          </cell>
          <cell r="AF89">
            <v>185714.28571428571</v>
          </cell>
          <cell r="AG89">
            <v>3900000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T89">
            <v>0</v>
          </cell>
          <cell r="AU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B89">
            <v>3900000</v>
          </cell>
          <cell r="BC89">
            <v>7195.1303999999991</v>
          </cell>
          <cell r="BD89">
            <v>8993.9129999999986</v>
          </cell>
          <cell r="BE89">
            <v>119918.84</v>
          </cell>
          <cell r="BF89">
            <v>110924.92700000001</v>
          </cell>
          <cell r="BG89">
            <v>59959.42</v>
          </cell>
          <cell r="BH89">
            <v>29979.71</v>
          </cell>
          <cell r="BI89">
            <v>59959.42</v>
          </cell>
          <cell r="BJ89">
            <v>29979.71</v>
          </cell>
          <cell r="BK89">
            <v>3780081.16</v>
          </cell>
          <cell r="BN89">
            <v>3780081.16</v>
          </cell>
          <cell r="BR89">
            <v>2997971</v>
          </cell>
          <cell r="BY89">
            <v>3780081.16</v>
          </cell>
        </row>
        <row r="90">
          <cell r="B90">
            <v>11010002</v>
          </cell>
          <cell r="C90" t="str">
            <v>SAMSUL AZWAR</v>
          </cell>
          <cell r="D90" t="str">
            <v>Supervisor Sales</v>
          </cell>
          <cell r="E90" t="str">
            <v>PEKANBARU</v>
          </cell>
          <cell r="F90">
            <v>2</v>
          </cell>
          <cell r="G90" t="str">
            <v>00-00-0000</v>
          </cell>
          <cell r="H90" t="str">
            <v>K/1</v>
          </cell>
          <cell r="I90" t="str">
            <v>17-01-2011</v>
          </cell>
          <cell r="J90" t="str">
            <v>Mandiri</v>
          </cell>
          <cell r="K90" t="str">
            <v>1250012738035</v>
          </cell>
          <cell r="L90" t="str">
            <v>16.328.941.6-211.000</v>
          </cell>
          <cell r="M90">
            <v>2000000</v>
          </cell>
          <cell r="N90">
            <v>21</v>
          </cell>
          <cell r="O90">
            <v>2000000</v>
          </cell>
          <cell r="P90">
            <v>1375000</v>
          </cell>
          <cell r="Q90">
            <v>0</v>
          </cell>
          <cell r="S90">
            <v>3375000</v>
          </cell>
          <cell r="V90">
            <v>0</v>
          </cell>
          <cell r="Y90">
            <v>0</v>
          </cell>
          <cell r="AB90">
            <v>0</v>
          </cell>
          <cell r="AC90">
            <v>0</v>
          </cell>
          <cell r="AF90">
            <v>160714.28571428571</v>
          </cell>
          <cell r="AG90">
            <v>3375000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T90">
            <v>0</v>
          </cell>
          <cell r="AU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B90">
            <v>3375000</v>
          </cell>
          <cell r="BC90">
            <v>7195.1303999999991</v>
          </cell>
          <cell r="BD90">
            <v>8993.9129999999986</v>
          </cell>
          <cell r="BE90">
            <v>119918.84</v>
          </cell>
          <cell r="BF90">
            <v>110924.92700000001</v>
          </cell>
          <cell r="BG90">
            <v>59959.42</v>
          </cell>
          <cell r="BH90">
            <v>29979.71</v>
          </cell>
          <cell r="BI90">
            <v>59959.42</v>
          </cell>
          <cell r="BJ90">
            <v>29979.71</v>
          </cell>
          <cell r="BK90">
            <v>3255081.16</v>
          </cell>
          <cell r="BN90">
            <v>3255081.16</v>
          </cell>
          <cell r="BR90">
            <v>2997971</v>
          </cell>
          <cell r="BY90">
            <v>3255081.16</v>
          </cell>
        </row>
        <row r="91">
          <cell r="B91">
            <v>18050014</v>
          </cell>
          <cell r="C91" t="str">
            <v>PARLAN MARBUN</v>
          </cell>
          <cell r="D91" t="str">
            <v>Sales</v>
          </cell>
          <cell r="E91" t="str">
            <v>PEKANBARU</v>
          </cell>
          <cell r="F91">
            <v>3</v>
          </cell>
          <cell r="G91" t="str">
            <v>00-00-0000</v>
          </cell>
          <cell r="H91" t="str">
            <v>K/0</v>
          </cell>
          <cell r="I91" t="str">
            <v>14-05-2018</v>
          </cell>
          <cell r="J91" t="str">
            <v>Mandiri</v>
          </cell>
          <cell r="M91">
            <v>2000000</v>
          </cell>
          <cell r="N91">
            <v>21</v>
          </cell>
          <cell r="O91">
            <v>2000000</v>
          </cell>
          <cell r="P91">
            <v>882500</v>
          </cell>
          <cell r="Q91">
            <v>0</v>
          </cell>
          <cell r="S91">
            <v>2882500</v>
          </cell>
          <cell r="V91">
            <v>0</v>
          </cell>
          <cell r="Y91">
            <v>0</v>
          </cell>
          <cell r="AB91">
            <v>0</v>
          </cell>
          <cell r="AC91">
            <v>0</v>
          </cell>
          <cell r="AF91">
            <v>137261.90476190476</v>
          </cell>
          <cell r="AG91">
            <v>2882500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T91">
            <v>0</v>
          </cell>
          <cell r="AU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B91">
            <v>2882500</v>
          </cell>
          <cell r="BC91">
            <v>7195.1303999999991</v>
          </cell>
          <cell r="BD91">
            <v>8993.9129999999986</v>
          </cell>
          <cell r="BE91">
            <v>119918.84</v>
          </cell>
          <cell r="BF91">
            <v>110924.92700000001</v>
          </cell>
          <cell r="BG91">
            <v>59959.42</v>
          </cell>
          <cell r="BH91">
            <v>29979.71</v>
          </cell>
          <cell r="BI91">
            <v>59959.42</v>
          </cell>
          <cell r="BJ91">
            <v>29979.71</v>
          </cell>
          <cell r="BK91">
            <v>2762581.16</v>
          </cell>
          <cell r="BN91">
            <v>2762581.16</v>
          </cell>
          <cell r="BR91">
            <v>2997971</v>
          </cell>
          <cell r="BY91">
            <v>2762581.16</v>
          </cell>
        </row>
        <row r="92">
          <cell r="B92">
            <v>17010100</v>
          </cell>
          <cell r="C92" t="str">
            <v>YUDISTIRA PRADIPTA</v>
          </cell>
          <cell r="D92" t="str">
            <v>Admin</v>
          </cell>
          <cell r="E92" t="str">
            <v>PEKANBARU</v>
          </cell>
          <cell r="F92">
            <v>4</v>
          </cell>
          <cell r="G92" t="str">
            <v>00-00-0000</v>
          </cell>
          <cell r="H92" t="str">
            <v>TK/0</v>
          </cell>
          <cell r="I92" t="str">
            <v>23-08-2017</v>
          </cell>
          <cell r="J92" t="str">
            <v>Mandiri</v>
          </cell>
          <cell r="L92" t="str">
            <v>83.718.890.3-212.000 </v>
          </cell>
          <cell r="M92">
            <v>2000000</v>
          </cell>
          <cell r="N92">
            <v>21</v>
          </cell>
          <cell r="O92">
            <v>2000000</v>
          </cell>
          <cell r="P92">
            <v>794000</v>
          </cell>
          <cell r="S92">
            <v>2794000</v>
          </cell>
          <cell r="V92">
            <v>0</v>
          </cell>
          <cell r="Y92">
            <v>0</v>
          </cell>
          <cell r="AB92">
            <v>0</v>
          </cell>
          <cell r="AC92">
            <v>0</v>
          </cell>
          <cell r="AF92">
            <v>133047.61904761905</v>
          </cell>
          <cell r="AG92">
            <v>2794000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T92">
            <v>0</v>
          </cell>
          <cell r="AU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B92">
            <v>2794000</v>
          </cell>
          <cell r="BC92">
            <v>7195.1303999999991</v>
          </cell>
          <cell r="BD92">
            <v>8993.9129999999986</v>
          </cell>
          <cell r="BE92">
            <v>119918.84</v>
          </cell>
          <cell r="BF92">
            <v>110924.92700000001</v>
          </cell>
          <cell r="BG92">
            <v>59959.42</v>
          </cell>
          <cell r="BH92">
            <v>29979.71</v>
          </cell>
          <cell r="BI92">
            <v>59959.42</v>
          </cell>
          <cell r="BJ92">
            <v>29979.71</v>
          </cell>
          <cell r="BK92">
            <v>2674081.16</v>
          </cell>
          <cell r="BN92">
            <v>2674081.16</v>
          </cell>
          <cell r="BR92">
            <v>2997971</v>
          </cell>
          <cell r="BY92">
            <v>2674081.16</v>
          </cell>
        </row>
        <row r="93">
          <cell r="B93">
            <v>14040063</v>
          </cell>
          <cell r="C93" t="str">
            <v>RIFKI PRANATA</v>
          </cell>
          <cell r="D93" t="str">
            <v>Collector</v>
          </cell>
          <cell r="E93" t="str">
            <v>PEKANBARU</v>
          </cell>
          <cell r="F93">
            <v>5</v>
          </cell>
          <cell r="G93" t="str">
            <v>00-00-0000</v>
          </cell>
          <cell r="H93" t="str">
            <v>TK/0</v>
          </cell>
          <cell r="I93" t="str">
            <v>03-04-2014</v>
          </cell>
          <cell r="J93" t="str">
            <v>Mandiri</v>
          </cell>
          <cell r="K93" t="str">
            <v>1250012737979</v>
          </cell>
          <cell r="L93" t="str">
            <v>98.313.134.3-216.000</v>
          </cell>
          <cell r="M93">
            <v>2000000</v>
          </cell>
          <cell r="N93">
            <v>21</v>
          </cell>
          <cell r="O93">
            <v>2000000</v>
          </cell>
          <cell r="P93">
            <v>815000</v>
          </cell>
          <cell r="Q93">
            <v>0</v>
          </cell>
          <cell r="S93">
            <v>2815000</v>
          </cell>
          <cell r="V93">
            <v>0</v>
          </cell>
          <cell r="Y93">
            <v>0</v>
          </cell>
          <cell r="AB93">
            <v>0</v>
          </cell>
          <cell r="AC93">
            <v>0</v>
          </cell>
          <cell r="AF93">
            <v>134047.61904761905</v>
          </cell>
          <cell r="AG93">
            <v>2815000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T93">
            <v>0</v>
          </cell>
          <cell r="AU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B93">
            <v>2815000</v>
          </cell>
          <cell r="BC93">
            <v>7195.1303999999991</v>
          </cell>
          <cell r="BD93">
            <v>8993.9129999999986</v>
          </cell>
          <cell r="BE93">
            <v>119918.84</v>
          </cell>
          <cell r="BF93">
            <v>110924.92700000001</v>
          </cell>
          <cell r="BG93">
            <v>59959.42</v>
          </cell>
          <cell r="BH93">
            <v>29979.71</v>
          </cell>
          <cell r="BI93">
            <v>59959.42</v>
          </cell>
          <cell r="BJ93">
            <v>29979.71</v>
          </cell>
          <cell r="BK93">
            <v>2695081.16</v>
          </cell>
          <cell r="BN93">
            <v>2695081.16</v>
          </cell>
          <cell r="BR93">
            <v>2997971</v>
          </cell>
          <cell r="BY93">
            <v>2695081.16</v>
          </cell>
        </row>
        <row r="94">
          <cell r="B94" t="str">
            <v>20100005</v>
          </cell>
          <cell r="C94" t="str">
            <v>JUNI.</v>
          </cell>
          <cell r="D94" t="str">
            <v xml:space="preserve">Driver </v>
          </cell>
          <cell r="E94" t="str">
            <v>PEKANBARU</v>
          </cell>
          <cell r="F94" t="e">
            <v>#REF!</v>
          </cell>
          <cell r="G94" t="str">
            <v>00-00-0000</v>
          </cell>
          <cell r="H94" t="str">
            <v>K/2</v>
          </cell>
          <cell r="I94" t="str">
            <v>05-10-2020</v>
          </cell>
          <cell r="J94" t="str">
            <v>Mandiri</v>
          </cell>
          <cell r="M94">
            <v>2000000</v>
          </cell>
          <cell r="N94">
            <v>21</v>
          </cell>
          <cell r="O94">
            <v>2000000</v>
          </cell>
          <cell r="P94">
            <v>755750</v>
          </cell>
          <cell r="S94">
            <v>3023000</v>
          </cell>
          <cell r="AF94">
            <v>143952.38095238095</v>
          </cell>
          <cell r="AG94">
            <v>3023000</v>
          </cell>
          <cell r="BB94">
            <v>3023000</v>
          </cell>
          <cell r="BC94">
            <v>7195.1303999999991</v>
          </cell>
          <cell r="BD94">
            <v>8993.9129999999986</v>
          </cell>
          <cell r="BE94">
            <v>119918.84</v>
          </cell>
          <cell r="BF94">
            <v>110924.92700000001</v>
          </cell>
          <cell r="BG94">
            <v>59959.42</v>
          </cell>
          <cell r="BH94">
            <v>29979.71</v>
          </cell>
          <cell r="BI94">
            <v>59959.42</v>
          </cell>
          <cell r="BJ94">
            <v>29979.71</v>
          </cell>
          <cell r="BK94">
            <v>2903081.16</v>
          </cell>
          <cell r="BN94">
            <v>2903081.16</v>
          </cell>
          <cell r="BR94">
            <v>2997971</v>
          </cell>
        </row>
        <row r="95">
          <cell r="B95" t="str">
            <v>19050005</v>
          </cell>
          <cell r="C95" t="str">
            <v>Lasmariani Sinaga</v>
          </cell>
          <cell r="D95" t="str">
            <v>Staff Administrasi</v>
          </cell>
          <cell r="E95" t="str">
            <v>PEKANBARU</v>
          </cell>
          <cell r="F95" t="e">
            <v>#REF!</v>
          </cell>
          <cell r="G95" t="str">
            <v>00-00-0000</v>
          </cell>
          <cell r="H95" t="str">
            <v>TK/0</v>
          </cell>
          <cell r="I95" t="str">
            <v>13-05-2019</v>
          </cell>
          <cell r="J95" t="str">
            <v>Mandiri</v>
          </cell>
          <cell r="M95">
            <v>2000000</v>
          </cell>
          <cell r="N95">
            <v>21</v>
          </cell>
          <cell r="O95">
            <v>2000000</v>
          </cell>
          <cell r="P95">
            <v>778213</v>
          </cell>
          <cell r="S95">
            <v>2778213</v>
          </cell>
          <cell r="AF95">
            <v>132295.85714285713</v>
          </cell>
          <cell r="AG95">
            <v>2778212.9999999995</v>
          </cell>
          <cell r="BB95">
            <v>2778212.9999999995</v>
          </cell>
          <cell r="BC95">
            <v>7195.1303999999991</v>
          </cell>
          <cell r="BD95">
            <v>8993.9129999999986</v>
          </cell>
          <cell r="BE95">
            <v>119918.84</v>
          </cell>
          <cell r="BF95">
            <v>110924.92700000001</v>
          </cell>
          <cell r="BG95">
            <v>59959.42</v>
          </cell>
          <cell r="BH95">
            <v>29979.71</v>
          </cell>
          <cell r="BI95">
            <v>59959.42</v>
          </cell>
          <cell r="BJ95">
            <v>29979.71</v>
          </cell>
          <cell r="BK95">
            <v>2658294.1599999997</v>
          </cell>
          <cell r="BN95">
            <v>2658294.1599999997</v>
          </cell>
          <cell r="BR95">
            <v>2997971</v>
          </cell>
        </row>
        <row r="96">
          <cell r="B96">
            <v>20010011</v>
          </cell>
          <cell r="C96" t="str">
            <v>Morry K. Lumbantoruan</v>
          </cell>
          <cell r="D96" t="str">
            <v>Sales Engineer</v>
          </cell>
          <cell r="E96" t="str">
            <v>PEKANBARU</v>
          </cell>
          <cell r="F96" t="e">
            <v>#REF!</v>
          </cell>
          <cell r="G96" t="str">
            <v>00-00-0000</v>
          </cell>
          <cell r="H96" t="str">
            <v>TK/0</v>
          </cell>
          <cell r="I96" t="str">
            <v>07-01-2020</v>
          </cell>
          <cell r="J96" t="str">
            <v>Mandiri</v>
          </cell>
          <cell r="L96" t="str">
            <v>76.203.973.3-127.000</v>
          </cell>
          <cell r="M96">
            <v>2000000</v>
          </cell>
          <cell r="N96">
            <v>21</v>
          </cell>
          <cell r="O96">
            <v>2000000</v>
          </cell>
          <cell r="P96">
            <v>750000</v>
          </cell>
          <cell r="S96">
            <v>3000000</v>
          </cell>
          <cell r="AF96">
            <v>142857.14285714287</v>
          </cell>
          <cell r="AG96">
            <v>3000000.0000000005</v>
          </cell>
          <cell r="BB96">
            <v>3000000.0000000005</v>
          </cell>
          <cell r="BC96">
            <v>7195.1303999999991</v>
          </cell>
          <cell r="BD96">
            <v>8993.9129999999986</v>
          </cell>
          <cell r="BE96">
            <v>119918.84</v>
          </cell>
          <cell r="BF96">
            <v>110924.92700000001</v>
          </cell>
          <cell r="BG96">
            <v>59959.42</v>
          </cell>
          <cell r="BH96">
            <v>29979.71</v>
          </cell>
          <cell r="BI96">
            <v>59959.42</v>
          </cell>
          <cell r="BJ96">
            <v>29979.71</v>
          </cell>
          <cell r="BK96">
            <v>2880081.1600000006</v>
          </cell>
          <cell r="BN96">
            <v>2880081.1600000006</v>
          </cell>
          <cell r="BR96">
            <v>2997971</v>
          </cell>
        </row>
        <row r="97">
          <cell r="M97">
            <v>16000000</v>
          </cell>
          <cell r="O97">
            <v>16000000</v>
          </cell>
          <cell r="P97">
            <v>8050463</v>
          </cell>
          <cell r="Q97">
            <v>0</v>
          </cell>
          <cell r="R97">
            <v>0</v>
          </cell>
          <cell r="S97">
            <v>24567713</v>
          </cell>
          <cell r="V97">
            <v>0</v>
          </cell>
          <cell r="Y97">
            <v>0</v>
          </cell>
          <cell r="AB97">
            <v>0</v>
          </cell>
          <cell r="AC97">
            <v>0</v>
          </cell>
          <cell r="AF97">
            <v>1169891.0952380954</v>
          </cell>
          <cell r="AG97">
            <v>24567713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O97">
            <v>0</v>
          </cell>
          <cell r="AQ97">
            <v>0</v>
          </cell>
          <cell r="AR97">
            <v>0</v>
          </cell>
          <cell r="AS97">
            <v>0</v>
          </cell>
          <cell r="AU97">
            <v>0</v>
          </cell>
          <cell r="AX97">
            <v>0</v>
          </cell>
          <cell r="AZ97">
            <v>0</v>
          </cell>
          <cell r="BB97">
            <v>24567713</v>
          </cell>
          <cell r="BC97">
            <v>57561.0432</v>
          </cell>
          <cell r="BD97">
            <v>71951.303999999989</v>
          </cell>
          <cell r="BE97">
            <v>959350.71999999986</v>
          </cell>
          <cell r="BF97">
            <v>887399.41600000008</v>
          </cell>
          <cell r="BG97">
            <v>479675.35999999993</v>
          </cell>
          <cell r="BH97">
            <v>239837.67999999996</v>
          </cell>
          <cell r="BI97">
            <v>479675.35999999993</v>
          </cell>
          <cell r="BJ97">
            <v>239837.67999999996</v>
          </cell>
          <cell r="BK97">
            <v>23608362.280000001</v>
          </cell>
          <cell r="BN97">
            <v>23608362.280000001</v>
          </cell>
          <cell r="BR97">
            <v>23983768</v>
          </cell>
        </row>
        <row r="99">
          <cell r="B99" t="str">
            <v>Jakarta, 20 Mei 2021</v>
          </cell>
        </row>
        <row r="100">
          <cell r="B100" t="str">
            <v>Dibuat Oleh :</v>
          </cell>
          <cell r="I100" t="str">
            <v>Diperiksa Oleh :</v>
          </cell>
          <cell r="P100" t="str">
            <v>Diketahui Oleh :</v>
          </cell>
          <cell r="AT100" t="str">
            <v>Disahkan Oleh</v>
          </cell>
        </row>
        <row r="101">
          <cell r="BH101" t="str">
            <v xml:space="preserve"> </v>
          </cell>
        </row>
        <row r="103">
          <cell r="AY103" t="str">
            <v xml:space="preserve"> </v>
          </cell>
        </row>
        <row r="105">
          <cell r="B105" t="str">
            <v>Denny Pangalila</v>
          </cell>
          <cell r="I105" t="str">
            <v>Sangap Dame</v>
          </cell>
          <cell r="P105" t="str">
            <v>Harianto</v>
          </cell>
          <cell r="AT105" t="str">
            <v>Low Yew Lean</v>
          </cell>
        </row>
        <row r="106">
          <cell r="B106" t="str">
            <v>Human Capital Manager</v>
          </cell>
          <cell r="I106" t="str">
            <v>Deputy Direktur Finance &amp; Accounting</v>
          </cell>
          <cell r="P106" t="str">
            <v>Direktur</v>
          </cell>
          <cell r="AT106" t="str">
            <v>Direktur Utama</v>
          </cell>
        </row>
        <row r="108">
          <cell r="B108" t="str">
            <v>BRANCH  :</v>
          </cell>
          <cell r="C108" t="str">
            <v>DUMAI</v>
          </cell>
          <cell r="BR108">
            <v>0</v>
          </cell>
        </row>
        <row r="109">
          <cell r="B109" t="str">
            <v>NIK</v>
          </cell>
          <cell r="C109" t="str">
            <v>NAMA</v>
          </cell>
          <cell r="D109" t="str">
            <v>JABATAN</v>
          </cell>
          <cell r="E109" t="str">
            <v>DIVISI / CABANG</v>
          </cell>
          <cell r="F109" t="str">
            <v>NO SLIP</v>
          </cell>
          <cell r="G109" t="str">
            <v>TGL</v>
          </cell>
          <cell r="H109" t="str">
            <v>STATUS</v>
          </cell>
          <cell r="I109" t="str">
            <v>TGL</v>
          </cell>
          <cell r="J109" t="str">
            <v>BANK</v>
          </cell>
          <cell r="K109" t="str">
            <v>NO. REKENING</v>
          </cell>
          <cell r="L109" t="str">
            <v>NPWP</v>
          </cell>
          <cell r="M109" t="str">
            <v>GAJI POKOK</v>
          </cell>
          <cell r="N109" t="str">
            <v>HARI</v>
          </cell>
          <cell r="O109" t="str">
            <v>GAJI POKOK EFEKTIF</v>
          </cell>
          <cell r="P109" t="str">
            <v>TUNJANGAN</v>
          </cell>
          <cell r="S109" t="str">
            <v>GAJI</v>
          </cell>
          <cell r="T109" t="str">
            <v>INSENTIF, KOMISI &amp; PENCAPAIAN</v>
          </cell>
          <cell r="AC109" t="str">
            <v>TOTAL</v>
          </cell>
          <cell r="AD109" t="str">
            <v>PREMI</v>
          </cell>
          <cell r="AF109" t="str">
            <v>Gaji Per hari</v>
          </cell>
          <cell r="AG109" t="str">
            <v>Gaji setelah dipotong hari</v>
          </cell>
          <cell r="AH109" t="str">
            <v>LEMBUR, ROLLING, DLL</v>
          </cell>
          <cell r="AL109" t="str">
            <v>TOTAL</v>
          </cell>
          <cell r="AM109" t="str">
            <v>Dinner Allowance</v>
          </cell>
          <cell r="AP109" t="str">
            <v>Extra Dinner Allowance</v>
          </cell>
          <cell r="AS109" t="str">
            <v>Grand Total</v>
          </cell>
          <cell r="AT109" t="str">
            <v>POTONGAN</v>
          </cell>
          <cell r="AW109" t="str">
            <v>Motor Support</v>
          </cell>
          <cell r="AY109" t="str">
            <v>KOREKSI (+/-)</v>
          </cell>
          <cell r="BB109" t="str">
            <v>TOTAL</v>
          </cell>
          <cell r="BC109" t="str">
            <v>JAMSOSTEK (DARI GAJI POKOK)</v>
          </cell>
          <cell r="BK109" t="str">
            <v>GAJI</v>
          </cell>
          <cell r="BL109" t="str">
            <v>DIBAYAR FULL</v>
          </cell>
          <cell r="BN109" t="str">
            <v>TOTAL</v>
          </cell>
        </row>
        <row r="110">
          <cell r="G110" t="str">
            <v>LAHIR</v>
          </cell>
          <cell r="H110" t="str">
            <v>KEL</v>
          </cell>
          <cell r="I110" t="str">
            <v>MASUK</v>
          </cell>
          <cell r="N110" t="str">
            <v>KERJA</v>
          </cell>
          <cell r="P110" t="str">
            <v>Tetap</v>
          </cell>
          <cell r="Q110" t="str">
            <v>Transport</v>
          </cell>
          <cell r="R110" t="str">
            <v>Jabatan</v>
          </cell>
          <cell r="S110" t="str">
            <v>BRUTO</v>
          </cell>
          <cell r="T110" t="str">
            <v>First Hour</v>
          </cell>
          <cell r="U110" t="str">
            <v>Hours</v>
          </cell>
          <cell r="V110" t="str">
            <v>INSENTIF</v>
          </cell>
          <cell r="W110" t="str">
            <v>Second Hour</v>
          </cell>
          <cell r="X110" t="str">
            <v>Hour</v>
          </cell>
          <cell r="Y110" t="str">
            <v>KOMISI</v>
          </cell>
          <cell r="Z110" t="str">
            <v>Third Hour</v>
          </cell>
          <cell r="AA110" t="str">
            <v>Hours</v>
          </cell>
          <cell r="AB110" t="str">
            <v>PENCAPAIAN</v>
          </cell>
          <cell r="AC110" t="str">
            <v>INSENTIF</v>
          </cell>
          <cell r="AD110" t="str">
            <v>Per Day</v>
          </cell>
          <cell r="AE110" t="str">
            <v>Days</v>
          </cell>
          <cell r="AH110" t="str">
            <v>LUAR KOTA</v>
          </cell>
          <cell r="AI110" t="str">
            <v>LEMBUR</v>
          </cell>
          <cell r="AJ110" t="str">
            <v>ROLLING</v>
          </cell>
          <cell r="AK110" t="str">
            <v>UANG HARIAN</v>
          </cell>
          <cell r="AL110" t="str">
            <v>LEMBUR</v>
          </cell>
          <cell r="AM110" t="str">
            <v>Per Day</v>
          </cell>
          <cell r="AN110" t="str">
            <v>Days</v>
          </cell>
          <cell r="AO110" t="str">
            <v>Total</v>
          </cell>
          <cell r="AP110" t="str">
            <v>Per Day</v>
          </cell>
          <cell r="AQ110" t="str">
            <v>Days</v>
          </cell>
          <cell r="AR110" t="str">
            <v>Total</v>
          </cell>
          <cell r="AS110" t="str">
            <v>Overtime</v>
          </cell>
          <cell r="AT110" t="str">
            <v>No.</v>
          </cell>
          <cell r="AU110" t="str">
            <v>Total</v>
          </cell>
          <cell r="AV110" t="str">
            <v>Keterangan</v>
          </cell>
          <cell r="AW110" t="str">
            <v>No.</v>
          </cell>
          <cell r="AX110" t="str">
            <v>Total</v>
          </cell>
          <cell r="AY110" t="str">
            <v>No.</v>
          </cell>
          <cell r="AZ110" t="str">
            <v>Total</v>
          </cell>
          <cell r="BA110" t="str">
            <v>Keterangan</v>
          </cell>
          <cell r="BB110" t="str">
            <v>GAJI</v>
          </cell>
          <cell r="BC110" t="str">
            <v>JKK (0.24%)</v>
          </cell>
          <cell r="BD110" t="str">
            <v>JKM(0.30%)</v>
          </cell>
          <cell r="BE110" t="str">
            <v>BPJS (4.0%)</v>
          </cell>
          <cell r="BF110" t="str">
            <v>JHT (3.7%)</v>
          </cell>
          <cell r="BG110" t="str">
            <v>JPN (2%)</v>
          </cell>
          <cell r="BH110" t="str">
            <v>JPN (1%)</v>
          </cell>
          <cell r="BI110" t="str">
            <v>JHT (2.0%)</v>
          </cell>
          <cell r="BJ110" t="str">
            <v>BPJS (1%)</v>
          </cell>
          <cell r="BK110" t="str">
            <v>NETTO</v>
          </cell>
          <cell r="BN110" t="str">
            <v>Take Home Pay</v>
          </cell>
        </row>
        <row r="112">
          <cell r="M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N112">
            <v>0</v>
          </cell>
          <cell r="BR112">
            <v>0</v>
          </cell>
          <cell r="BY112">
            <v>0</v>
          </cell>
        </row>
        <row r="114">
          <cell r="B114" t="str">
            <v>Jakarta, 20 Februari 2021</v>
          </cell>
        </row>
        <row r="115">
          <cell r="B115" t="str">
            <v>Dibuat Oleh :</v>
          </cell>
          <cell r="I115" t="str">
            <v>Diperiksa Oleh :</v>
          </cell>
          <cell r="P115" t="str">
            <v>Diketahui Oleh :</v>
          </cell>
          <cell r="AT115" t="str">
            <v>Disahkan Oleh</v>
          </cell>
        </row>
        <row r="116">
          <cell r="BH116" t="str">
            <v xml:space="preserve"> </v>
          </cell>
        </row>
        <row r="118">
          <cell r="AY118" t="str">
            <v xml:space="preserve"> </v>
          </cell>
        </row>
        <row r="120">
          <cell r="B120" t="str">
            <v>Denny Pangalila</v>
          </cell>
          <cell r="I120" t="str">
            <v>Sangap Dame</v>
          </cell>
          <cell r="P120" t="str">
            <v>Harianto</v>
          </cell>
          <cell r="AT120" t="str">
            <v>Low Yew Lean</v>
          </cell>
        </row>
        <row r="121">
          <cell r="B121" t="str">
            <v>Human Capital Manager</v>
          </cell>
          <cell r="I121" t="str">
            <v>Deputy Direktur Finance &amp; Accounting</v>
          </cell>
          <cell r="P121" t="str">
            <v>Direktur</v>
          </cell>
          <cell r="AT121" t="str">
            <v>Direktur Utama</v>
          </cell>
        </row>
        <row r="123">
          <cell r="B123" t="str">
            <v>BRANCH  :</v>
          </cell>
          <cell r="C123" t="str">
            <v>PADANG</v>
          </cell>
          <cell r="BR123">
            <v>0</v>
          </cell>
        </row>
        <row r="124">
          <cell r="B124" t="str">
            <v>NIK</v>
          </cell>
          <cell r="C124" t="str">
            <v>NAMA</v>
          </cell>
          <cell r="D124" t="str">
            <v>JABATAN</v>
          </cell>
          <cell r="E124" t="str">
            <v>DIVISI / CABANG</v>
          </cell>
          <cell r="F124" t="str">
            <v>NO SLIP</v>
          </cell>
          <cell r="G124" t="str">
            <v>TGL</v>
          </cell>
          <cell r="H124" t="str">
            <v>STATUS</v>
          </cell>
          <cell r="I124" t="str">
            <v>TGL</v>
          </cell>
          <cell r="J124" t="str">
            <v>BANK</v>
          </cell>
          <cell r="K124" t="str">
            <v>NO. REKENING</v>
          </cell>
          <cell r="L124" t="str">
            <v>NPWP</v>
          </cell>
          <cell r="M124" t="str">
            <v>GAJI POKOK</v>
          </cell>
          <cell r="N124" t="str">
            <v>HARI</v>
          </cell>
          <cell r="O124" t="str">
            <v>GAJI POKOK EFEKTIF</v>
          </cell>
          <cell r="P124" t="str">
            <v>TUNJANGAN</v>
          </cell>
          <cell r="S124" t="str">
            <v>GAJI</v>
          </cell>
          <cell r="T124" t="str">
            <v>INSENTIF, KOMISI &amp; PENCAPAIAN</v>
          </cell>
          <cell r="AC124" t="str">
            <v>TOTAL</v>
          </cell>
          <cell r="AD124" t="str">
            <v>PREMI</v>
          </cell>
          <cell r="AF124" t="str">
            <v>Gaji Per hari</v>
          </cell>
          <cell r="AG124" t="str">
            <v>Gaji setelah dipotong hari</v>
          </cell>
          <cell r="AH124" t="str">
            <v>LEMBUR, ROLLING, DLL</v>
          </cell>
          <cell r="AL124" t="str">
            <v>TOTAL</v>
          </cell>
          <cell r="AM124" t="str">
            <v>Dinner Allowance</v>
          </cell>
          <cell r="AP124" t="str">
            <v>Extra Dinner Allowance</v>
          </cell>
          <cell r="AS124" t="str">
            <v>Grand Total</v>
          </cell>
          <cell r="AT124" t="str">
            <v>POTONGAN</v>
          </cell>
          <cell r="AW124" t="str">
            <v>Motor Support</v>
          </cell>
          <cell r="AY124" t="str">
            <v>KOREKSI (+/-)</v>
          </cell>
          <cell r="BB124" t="str">
            <v>TOTAL</v>
          </cell>
          <cell r="BC124" t="str">
            <v>JAMSOSTEK (DARI GAJI POKOK)</v>
          </cell>
          <cell r="BK124" t="str">
            <v>GAJI</v>
          </cell>
          <cell r="BL124" t="str">
            <v>DIBAYAR FULL</v>
          </cell>
          <cell r="BN124" t="str">
            <v>TOTAL</v>
          </cell>
        </row>
        <row r="125">
          <cell r="G125" t="str">
            <v>LAHIR</v>
          </cell>
          <cell r="H125" t="str">
            <v>KEL</v>
          </cell>
          <cell r="I125" t="str">
            <v>MASUK</v>
          </cell>
          <cell r="N125" t="str">
            <v>KERJA</v>
          </cell>
          <cell r="P125" t="str">
            <v>Tetap</v>
          </cell>
          <cell r="Q125" t="str">
            <v>Transport</v>
          </cell>
          <cell r="R125" t="str">
            <v>Jabatan</v>
          </cell>
          <cell r="S125" t="str">
            <v>BRUTO</v>
          </cell>
          <cell r="T125" t="str">
            <v>First Hour</v>
          </cell>
          <cell r="U125" t="str">
            <v>Hours</v>
          </cell>
          <cell r="V125" t="str">
            <v>INSENTIF</v>
          </cell>
          <cell r="W125" t="str">
            <v>Second Hour</v>
          </cell>
          <cell r="X125" t="str">
            <v>Hour</v>
          </cell>
          <cell r="Y125" t="str">
            <v>KOMISI</v>
          </cell>
          <cell r="Z125" t="str">
            <v>Third Hour</v>
          </cell>
          <cell r="AA125" t="str">
            <v>Hours</v>
          </cell>
          <cell r="AB125" t="str">
            <v>PENCAPAIAN</v>
          </cell>
          <cell r="AC125" t="str">
            <v>INSENTIF</v>
          </cell>
          <cell r="AD125" t="str">
            <v>Per Day</v>
          </cell>
          <cell r="AE125" t="str">
            <v>Days</v>
          </cell>
          <cell r="AH125" t="str">
            <v>LUAR KOTA</v>
          </cell>
          <cell r="AI125" t="str">
            <v>LEMBUR</v>
          </cell>
          <cell r="AJ125" t="str">
            <v>ROLLING</v>
          </cell>
          <cell r="AK125" t="str">
            <v>UANG HARIAN</v>
          </cell>
          <cell r="AL125" t="str">
            <v>LEMBUR</v>
          </cell>
          <cell r="AM125" t="str">
            <v>Per Day</v>
          </cell>
          <cell r="AN125" t="str">
            <v>Days</v>
          </cell>
          <cell r="AO125" t="str">
            <v>Total</v>
          </cell>
          <cell r="AP125" t="str">
            <v>Per Day</v>
          </cell>
          <cell r="AQ125" t="str">
            <v>Days</v>
          </cell>
          <cell r="AR125" t="str">
            <v>Total</v>
          </cell>
          <cell r="AS125" t="str">
            <v>Overtime</v>
          </cell>
          <cell r="AT125" t="str">
            <v>No.</v>
          </cell>
          <cell r="AU125" t="str">
            <v>Total</v>
          </cell>
          <cell r="AV125" t="str">
            <v>Keterangan</v>
          </cell>
          <cell r="AW125" t="str">
            <v>No.</v>
          </cell>
          <cell r="AX125" t="str">
            <v>Total</v>
          </cell>
          <cell r="AY125" t="str">
            <v>No.</v>
          </cell>
          <cell r="AZ125" t="str">
            <v>Total</v>
          </cell>
          <cell r="BA125" t="str">
            <v>Keterangan</v>
          </cell>
          <cell r="BB125" t="str">
            <v>GAJI</v>
          </cell>
          <cell r="BC125" t="str">
            <v>JKK (0.24%)</v>
          </cell>
          <cell r="BD125" t="str">
            <v>JKM(0.30%)</v>
          </cell>
          <cell r="BE125" t="str">
            <v>BPJS (4.0%)</v>
          </cell>
          <cell r="BF125" t="str">
            <v>JHT (3.7%)</v>
          </cell>
          <cell r="BG125" t="str">
            <v>JPN (2%)</v>
          </cell>
          <cell r="BH125" t="str">
            <v>JPN (1%)</v>
          </cell>
          <cell r="BI125" t="str">
            <v>JHT (2.0%)</v>
          </cell>
          <cell r="BJ125" t="str">
            <v>BPJS (1%)</v>
          </cell>
          <cell r="BK125" t="str">
            <v>NETTO</v>
          </cell>
          <cell r="BN125" t="str">
            <v>Take Home Pay</v>
          </cell>
        </row>
        <row r="126">
          <cell r="B126">
            <v>13110225</v>
          </cell>
          <cell r="C126" t="str">
            <v>BAMBANG SUPRAPTO</v>
          </cell>
          <cell r="D126" t="str">
            <v>Act Spv Sales</v>
          </cell>
          <cell r="E126" t="str">
            <v>PEKANBARU KE PADANG</v>
          </cell>
          <cell r="F126">
            <v>1</v>
          </cell>
          <cell r="G126" t="str">
            <v>00-00-0000</v>
          </cell>
          <cell r="H126" t="str">
            <v>TK/0</v>
          </cell>
          <cell r="I126" t="str">
            <v>18-11-2013</v>
          </cell>
          <cell r="J126" t="str">
            <v>Mandiri</v>
          </cell>
          <cell r="K126" t="str">
            <v>1250012738019</v>
          </cell>
          <cell r="L126" t="str">
            <v>16.557.373.4-211.000</v>
          </cell>
          <cell r="M126">
            <v>2000000</v>
          </cell>
          <cell r="N126">
            <v>21</v>
          </cell>
          <cell r="O126">
            <v>2000000</v>
          </cell>
          <cell r="P126">
            <v>1075000</v>
          </cell>
          <cell r="Q126">
            <v>0</v>
          </cell>
          <cell r="S126">
            <v>3075000</v>
          </cell>
          <cell r="V126">
            <v>0</v>
          </cell>
          <cell r="Y126">
            <v>0</v>
          </cell>
          <cell r="AB126">
            <v>0</v>
          </cell>
          <cell r="AC126">
            <v>0</v>
          </cell>
          <cell r="AF126">
            <v>146428.57142857142</v>
          </cell>
          <cell r="AG126">
            <v>3075000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T126">
            <v>0</v>
          </cell>
          <cell r="AU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B126">
            <v>3075000</v>
          </cell>
          <cell r="BC126">
            <v>5961.6983999999993</v>
          </cell>
          <cell r="BD126">
            <v>7452.1229999999996</v>
          </cell>
          <cell r="BE126">
            <v>99361.64</v>
          </cell>
          <cell r="BF126">
            <v>91909.517000000007</v>
          </cell>
          <cell r="BG126">
            <v>49680.82</v>
          </cell>
          <cell r="BH126">
            <v>24840.41</v>
          </cell>
          <cell r="BI126">
            <v>49680.82</v>
          </cell>
          <cell r="BJ126">
            <v>24840.41</v>
          </cell>
          <cell r="BK126">
            <v>2975638.36</v>
          </cell>
          <cell r="BN126">
            <v>2975638.36</v>
          </cell>
          <cell r="BR126">
            <v>2484041</v>
          </cell>
          <cell r="BY126">
            <v>2975638.36</v>
          </cell>
        </row>
        <row r="127">
          <cell r="B127" t="str">
            <v>19030032</v>
          </cell>
          <cell r="C127" t="str">
            <v>Putra Rahmat Armi</v>
          </cell>
          <cell r="D127" t="str">
            <v xml:space="preserve">Admin </v>
          </cell>
          <cell r="E127" t="str">
            <v>PADANG</v>
          </cell>
          <cell r="F127">
            <v>2</v>
          </cell>
          <cell r="G127" t="str">
            <v>00-00-0000</v>
          </cell>
          <cell r="H127" t="str">
            <v>TK/0</v>
          </cell>
          <cell r="I127" t="str">
            <v>25-03-2019</v>
          </cell>
          <cell r="J127" t="str">
            <v>Mandiri</v>
          </cell>
          <cell r="K127" t="str">
            <v>'111-00-10009674</v>
          </cell>
          <cell r="L127" t="str">
            <v>'806049383204000</v>
          </cell>
          <cell r="M127">
            <v>2000000</v>
          </cell>
          <cell r="N127">
            <v>21</v>
          </cell>
          <cell r="O127">
            <v>2000000</v>
          </cell>
          <cell r="P127">
            <v>750000</v>
          </cell>
          <cell r="S127">
            <v>2750000</v>
          </cell>
          <cell r="AF127">
            <v>130952.38095238095</v>
          </cell>
          <cell r="AG127">
            <v>2750000</v>
          </cell>
          <cell r="BB127">
            <v>2750000</v>
          </cell>
          <cell r="BC127">
            <v>5961.6983999999993</v>
          </cell>
          <cell r="BD127">
            <v>7452.1229999999996</v>
          </cell>
          <cell r="BF127">
            <v>91909.517000000007</v>
          </cell>
          <cell r="BG127">
            <v>49680.82</v>
          </cell>
          <cell r="BH127">
            <v>24840.41</v>
          </cell>
          <cell r="BI127">
            <v>49680.82</v>
          </cell>
          <cell r="BK127">
            <v>2675478.77</v>
          </cell>
          <cell r="BN127">
            <v>2675478.77</v>
          </cell>
          <cell r="BR127">
            <v>2484041</v>
          </cell>
        </row>
        <row r="128">
          <cell r="B128" t="str">
            <v>19040013</v>
          </cell>
          <cell r="C128" t="str">
            <v>Ahmad Joni</v>
          </cell>
          <cell r="D128" t="str">
            <v>Sales Marketing</v>
          </cell>
          <cell r="E128" t="str">
            <v>PADANG</v>
          </cell>
          <cell r="F128">
            <v>3</v>
          </cell>
          <cell r="G128" t="str">
            <v>00-00-0000</v>
          </cell>
          <cell r="H128" t="str">
            <v>K/3</v>
          </cell>
          <cell r="I128" t="str">
            <v>18-04-2019</v>
          </cell>
          <cell r="J128" t="str">
            <v>Mandiri</v>
          </cell>
          <cell r="K128" t="str">
            <v>'111.00.1161796.2</v>
          </cell>
          <cell r="L128" t="str">
            <v>67.171.157.0.201.000</v>
          </cell>
          <cell r="M128">
            <v>2000000</v>
          </cell>
          <cell r="N128">
            <v>21</v>
          </cell>
          <cell r="O128">
            <v>2000000</v>
          </cell>
          <cell r="P128">
            <v>650000</v>
          </cell>
          <cell r="S128">
            <v>2650000</v>
          </cell>
          <cell r="AF128">
            <v>126190.47619047618</v>
          </cell>
          <cell r="AG128">
            <v>2650000</v>
          </cell>
          <cell r="BB128">
            <v>2650000</v>
          </cell>
          <cell r="BC128">
            <v>5961.6983999999993</v>
          </cell>
          <cell r="BD128">
            <v>7452.1229999999996</v>
          </cell>
          <cell r="BE128">
            <v>99361.64</v>
          </cell>
          <cell r="BF128">
            <v>91909.517000000007</v>
          </cell>
          <cell r="BG128">
            <v>49680.82</v>
          </cell>
          <cell r="BH128">
            <v>24840.41</v>
          </cell>
          <cell r="BI128">
            <v>49680.82</v>
          </cell>
          <cell r="BJ128">
            <v>24840.41</v>
          </cell>
          <cell r="BK128">
            <v>2550638.36</v>
          </cell>
          <cell r="BN128">
            <v>2550638.36</v>
          </cell>
          <cell r="BR128">
            <v>2484041</v>
          </cell>
        </row>
        <row r="129">
          <cell r="B129">
            <v>21001016</v>
          </cell>
          <cell r="C129" t="str">
            <v>Iqbal Qardinal</v>
          </cell>
          <cell r="D129" t="str">
            <v>Sales</v>
          </cell>
          <cell r="E129" t="str">
            <v>PADANG</v>
          </cell>
          <cell r="F129">
            <v>4</v>
          </cell>
          <cell r="G129" t="str">
            <v>00-00-0000</v>
          </cell>
          <cell r="H129" t="str">
            <v>TK/0</v>
          </cell>
          <cell r="I129" t="str">
            <v>04-01-2021</v>
          </cell>
          <cell r="J129" t="str">
            <v>Mandiri</v>
          </cell>
          <cell r="K129" t="str">
            <v>1110016132801</v>
          </cell>
          <cell r="M129">
            <v>2000000</v>
          </cell>
          <cell r="N129">
            <v>21</v>
          </cell>
          <cell r="O129">
            <v>2000000</v>
          </cell>
          <cell r="P129">
            <v>621010</v>
          </cell>
          <cell r="S129">
            <v>2484041</v>
          </cell>
          <cell r="AF129">
            <v>118287.66666666667</v>
          </cell>
          <cell r="AG129">
            <v>2484041</v>
          </cell>
          <cell r="BB129">
            <v>2484041</v>
          </cell>
          <cell r="BC129">
            <v>5961.6983999999993</v>
          </cell>
          <cell r="BD129">
            <v>7452.1229999999996</v>
          </cell>
          <cell r="BE129">
            <v>99361.64</v>
          </cell>
          <cell r="BF129">
            <v>91909.517000000007</v>
          </cell>
          <cell r="BG129">
            <v>49680.82</v>
          </cell>
          <cell r="BH129">
            <v>24840.41</v>
          </cell>
          <cell r="BI129">
            <v>49680.82</v>
          </cell>
          <cell r="BJ129">
            <v>24840.41</v>
          </cell>
          <cell r="BK129">
            <v>2384679.36</v>
          </cell>
          <cell r="BN129">
            <v>2384679.36</v>
          </cell>
          <cell r="BR129">
            <v>2484041</v>
          </cell>
        </row>
        <row r="130">
          <cell r="M130">
            <v>8000000</v>
          </cell>
          <cell r="O130">
            <v>8000000</v>
          </cell>
          <cell r="P130">
            <v>3096010</v>
          </cell>
          <cell r="Q130">
            <v>0</v>
          </cell>
          <cell r="R130">
            <v>0</v>
          </cell>
          <cell r="S130">
            <v>10959041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521859.09523809521</v>
          </cell>
          <cell r="AG130">
            <v>10959041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O130">
            <v>0</v>
          </cell>
          <cell r="AR130">
            <v>0</v>
          </cell>
          <cell r="AS130">
            <v>0</v>
          </cell>
          <cell r="AU130">
            <v>0</v>
          </cell>
          <cell r="AX130">
            <v>0</v>
          </cell>
          <cell r="AZ130">
            <v>0</v>
          </cell>
          <cell r="BB130">
            <v>10959041</v>
          </cell>
          <cell r="BC130">
            <v>23846.793599999997</v>
          </cell>
          <cell r="BD130">
            <v>29808.491999999998</v>
          </cell>
          <cell r="BE130">
            <v>298084.92</v>
          </cell>
          <cell r="BF130">
            <v>367638.06800000003</v>
          </cell>
          <cell r="BG130">
            <v>198723.28</v>
          </cell>
          <cell r="BH130">
            <v>99361.64</v>
          </cell>
          <cell r="BI130">
            <v>198723.28</v>
          </cell>
          <cell r="BJ130">
            <v>74521.23</v>
          </cell>
          <cell r="BK130">
            <v>10586434.85</v>
          </cell>
          <cell r="BN130">
            <v>10586434.85</v>
          </cell>
          <cell r="BR130">
            <v>9936164</v>
          </cell>
          <cell r="BY130">
            <v>10586434.85</v>
          </cell>
        </row>
        <row r="133">
          <cell r="B133" t="str">
            <v>Jakarta, 20 Mei 2021</v>
          </cell>
        </row>
        <row r="134">
          <cell r="B134" t="str">
            <v>Dibuat Oleh :</v>
          </cell>
          <cell r="I134" t="str">
            <v>Diperiksa Oleh :</v>
          </cell>
          <cell r="P134" t="str">
            <v>Diketahui Oleh :</v>
          </cell>
          <cell r="AT134" t="str">
            <v>Disahkan Oleh</v>
          </cell>
        </row>
        <row r="135">
          <cell r="BH135" t="str">
            <v xml:space="preserve"> </v>
          </cell>
        </row>
        <row r="137">
          <cell r="AY137" t="str">
            <v xml:space="preserve"> </v>
          </cell>
        </row>
        <row r="139">
          <cell r="B139" t="str">
            <v>Denny Pangalila</v>
          </cell>
          <cell r="I139" t="str">
            <v>Sangap Dame</v>
          </cell>
          <cell r="P139" t="str">
            <v>Harianto</v>
          </cell>
          <cell r="AT139" t="str">
            <v>Low Yew Lean</v>
          </cell>
        </row>
        <row r="140">
          <cell r="B140" t="str">
            <v>Human Capital Manager</v>
          </cell>
          <cell r="I140" t="str">
            <v>Deputy Direktur Finance &amp; Accounting</v>
          </cell>
          <cell r="P140" t="str">
            <v>Direktur</v>
          </cell>
          <cell r="AT140" t="str">
            <v>Direktur Utama</v>
          </cell>
        </row>
        <row r="142">
          <cell r="B142" t="str">
            <v>BRANCH  :</v>
          </cell>
          <cell r="C142" t="str">
            <v>PALEMBANG</v>
          </cell>
          <cell r="BR142">
            <v>0</v>
          </cell>
        </row>
        <row r="143">
          <cell r="B143" t="str">
            <v>NIK</v>
          </cell>
          <cell r="C143" t="str">
            <v>NAMA</v>
          </cell>
          <cell r="D143" t="str">
            <v>JABATAN</v>
          </cell>
          <cell r="E143" t="str">
            <v>DIVISI / CABANG</v>
          </cell>
          <cell r="F143" t="str">
            <v>NO SLIP</v>
          </cell>
          <cell r="G143" t="str">
            <v>TGL</v>
          </cell>
          <cell r="H143" t="str">
            <v>STATUS</v>
          </cell>
          <cell r="I143" t="str">
            <v>TGL</v>
          </cell>
          <cell r="J143" t="str">
            <v>BANK</v>
          </cell>
          <cell r="K143" t="str">
            <v>NO. REKENING</v>
          </cell>
          <cell r="L143" t="str">
            <v>NPWP</v>
          </cell>
          <cell r="M143" t="str">
            <v>GAJI POKOK</v>
          </cell>
          <cell r="N143" t="str">
            <v>HARI</v>
          </cell>
          <cell r="O143" t="str">
            <v>GAJI POKOK EFEKTIF</v>
          </cell>
          <cell r="P143" t="str">
            <v>TUNJANGAN</v>
          </cell>
          <cell r="S143" t="str">
            <v>GAJI</v>
          </cell>
          <cell r="T143" t="str">
            <v>INSENTIF, KOMISI &amp; PENCAPAIAN</v>
          </cell>
          <cell r="AC143" t="str">
            <v>TOTAL</v>
          </cell>
          <cell r="AD143" t="str">
            <v>PREMI</v>
          </cell>
          <cell r="AF143" t="str">
            <v>Gaji Per hari</v>
          </cell>
          <cell r="AG143" t="str">
            <v>Gaji setelah dipotong hari</v>
          </cell>
          <cell r="AH143" t="str">
            <v>LEMBUR, ROLLING, DLL</v>
          </cell>
          <cell r="AL143" t="str">
            <v>TOTAL</v>
          </cell>
          <cell r="AM143" t="str">
            <v>Dinner Allowance</v>
          </cell>
          <cell r="AP143" t="str">
            <v>Extra Dinner Allowance</v>
          </cell>
          <cell r="AS143" t="str">
            <v>Grand Total</v>
          </cell>
          <cell r="AT143" t="str">
            <v>POTONGAN</v>
          </cell>
          <cell r="AW143" t="str">
            <v>Motor Support</v>
          </cell>
          <cell r="AY143" t="str">
            <v>KOREKSI (+/-)</v>
          </cell>
          <cell r="BB143" t="str">
            <v>TOTAL</v>
          </cell>
          <cell r="BC143" t="str">
            <v>JAMSOSTEK (DARI GAJI POKOK)</v>
          </cell>
          <cell r="BK143" t="str">
            <v>GAJI</v>
          </cell>
          <cell r="BL143" t="str">
            <v>DIBAYAR FULL</v>
          </cell>
          <cell r="BN143" t="str">
            <v>TOTAL</v>
          </cell>
        </row>
        <row r="144">
          <cell r="G144" t="str">
            <v>LAHIR</v>
          </cell>
          <cell r="H144" t="str">
            <v>KEL</v>
          </cell>
          <cell r="I144" t="str">
            <v>MASUK</v>
          </cell>
          <cell r="N144" t="str">
            <v>KERJA</v>
          </cell>
          <cell r="P144" t="str">
            <v>Tetap</v>
          </cell>
          <cell r="Q144" t="str">
            <v>Transport</v>
          </cell>
          <cell r="R144" t="str">
            <v>Jabatan</v>
          </cell>
          <cell r="S144" t="str">
            <v>BRUTO</v>
          </cell>
          <cell r="T144" t="str">
            <v>First Hour</v>
          </cell>
          <cell r="U144" t="str">
            <v>Hours</v>
          </cell>
          <cell r="V144" t="str">
            <v>INSENTIF</v>
          </cell>
          <cell r="W144" t="str">
            <v>Second Hour</v>
          </cell>
          <cell r="X144" t="str">
            <v>Hour</v>
          </cell>
          <cell r="Y144" t="str">
            <v>KOMISI</v>
          </cell>
          <cell r="Z144" t="str">
            <v>Third Hour</v>
          </cell>
          <cell r="AA144" t="str">
            <v>Hours</v>
          </cell>
          <cell r="AB144" t="str">
            <v>PENCAPAIAN</v>
          </cell>
          <cell r="AC144" t="str">
            <v>INSENTIF</v>
          </cell>
          <cell r="AD144" t="str">
            <v>Per Day</v>
          </cell>
          <cell r="AE144" t="str">
            <v>Days</v>
          </cell>
          <cell r="AH144" t="str">
            <v>LUAR KOTA</v>
          </cell>
          <cell r="AI144" t="str">
            <v>LEMBUR</v>
          </cell>
          <cell r="AJ144" t="str">
            <v>ROLLING</v>
          </cell>
          <cell r="AK144" t="str">
            <v>UANG HARIAN</v>
          </cell>
          <cell r="AL144" t="str">
            <v>LEMBUR</v>
          </cell>
          <cell r="AM144" t="str">
            <v>Per Day</v>
          </cell>
          <cell r="AN144" t="str">
            <v>Days</v>
          </cell>
          <cell r="AO144" t="str">
            <v>Total</v>
          </cell>
          <cell r="AP144" t="str">
            <v>Per Day</v>
          </cell>
          <cell r="AQ144" t="str">
            <v>Days</v>
          </cell>
          <cell r="AR144" t="str">
            <v>Total</v>
          </cell>
          <cell r="AS144" t="str">
            <v>Overtime</v>
          </cell>
          <cell r="AT144" t="str">
            <v>No.</v>
          </cell>
          <cell r="AU144" t="str">
            <v>Total</v>
          </cell>
          <cell r="AV144" t="str">
            <v>Keterangan</v>
          </cell>
          <cell r="AW144" t="str">
            <v>No.</v>
          </cell>
          <cell r="AX144" t="str">
            <v>Total</v>
          </cell>
          <cell r="AY144" t="str">
            <v>No.</v>
          </cell>
          <cell r="AZ144" t="str">
            <v>Total</v>
          </cell>
          <cell r="BA144" t="str">
            <v>Keterangan</v>
          </cell>
          <cell r="BB144" t="str">
            <v>GAJI</v>
          </cell>
          <cell r="BC144" t="str">
            <v>JKK (0.24%)</v>
          </cell>
          <cell r="BD144" t="str">
            <v>JKM(0.30%)</v>
          </cell>
          <cell r="BE144" t="str">
            <v>BPJS (4.0%)</v>
          </cell>
          <cell r="BF144" t="str">
            <v>JHT (3.7%)</v>
          </cell>
          <cell r="BG144" t="str">
            <v>JPN (2%)</v>
          </cell>
          <cell r="BH144" t="str">
            <v>JPN (1%)</v>
          </cell>
          <cell r="BI144" t="str">
            <v>JHT (2.0%)</v>
          </cell>
          <cell r="BJ144" t="str">
            <v>BPJS (1%)</v>
          </cell>
          <cell r="BK144" t="str">
            <v>NETTO</v>
          </cell>
          <cell r="BN144" t="str">
            <v>Take Home Pay</v>
          </cell>
          <cell r="BO144" t="str">
            <v xml:space="preserve"> </v>
          </cell>
        </row>
        <row r="145">
          <cell r="B145">
            <v>11020008</v>
          </cell>
          <cell r="C145" t="str">
            <v>HENDRA SETIAWAN</v>
          </cell>
          <cell r="D145" t="str">
            <v>Head Admin</v>
          </cell>
          <cell r="E145" t="str">
            <v>PALEMBANG</v>
          </cell>
          <cell r="F145">
            <v>1</v>
          </cell>
          <cell r="G145" t="str">
            <v>00-00-0000</v>
          </cell>
          <cell r="H145" t="str">
            <v>TK/0</v>
          </cell>
          <cell r="I145" t="str">
            <v>01-02-2011</v>
          </cell>
          <cell r="J145" t="str">
            <v>Mandiri</v>
          </cell>
          <cell r="K145" t="str">
            <v>1250012738167</v>
          </cell>
          <cell r="L145" t="str">
            <v>16.636.189.9-301.000</v>
          </cell>
          <cell r="M145">
            <v>2000000</v>
          </cell>
          <cell r="N145">
            <v>21</v>
          </cell>
          <cell r="O145">
            <v>2000000</v>
          </cell>
          <cell r="P145">
            <v>1300000</v>
          </cell>
          <cell r="S145">
            <v>3300000</v>
          </cell>
          <cell r="V145">
            <v>0</v>
          </cell>
          <cell r="Y145">
            <v>0</v>
          </cell>
          <cell r="AB145">
            <v>0</v>
          </cell>
          <cell r="AC145">
            <v>0</v>
          </cell>
          <cell r="AF145">
            <v>157142.85714285713</v>
          </cell>
          <cell r="AG145">
            <v>3299999.9999999995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T145">
            <v>0</v>
          </cell>
          <cell r="AU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B145">
            <v>3299999.9999999995</v>
          </cell>
          <cell r="BC145">
            <v>7850.232</v>
          </cell>
          <cell r="BD145">
            <v>9812.7900000000009</v>
          </cell>
          <cell r="BE145">
            <v>130837.2</v>
          </cell>
          <cell r="BF145">
            <v>121024.41</v>
          </cell>
          <cell r="BG145">
            <v>65418.6</v>
          </cell>
          <cell r="BH145">
            <v>32709.3</v>
          </cell>
          <cell r="BI145">
            <v>65418.6</v>
          </cell>
          <cell r="BJ145">
            <v>32709.3</v>
          </cell>
          <cell r="BK145">
            <v>3169162.7999999993</v>
          </cell>
          <cell r="BN145">
            <v>3169162.7999999993</v>
          </cell>
          <cell r="BR145">
            <v>3270930</v>
          </cell>
          <cell r="BY145">
            <v>3169162.7999999993</v>
          </cell>
        </row>
        <row r="146">
          <cell r="B146" t="str">
            <v>19060013</v>
          </cell>
          <cell r="C146" t="str">
            <v>Gentar Alam Syaputra</v>
          </cell>
          <cell r="D146" t="str">
            <v>Sales Marketing</v>
          </cell>
          <cell r="E146" t="str">
            <v>PALEMBANG</v>
          </cell>
          <cell r="F146">
            <v>2</v>
          </cell>
          <cell r="G146" t="str">
            <v>00-00-0000</v>
          </cell>
          <cell r="H146" t="str">
            <v>TK/0</v>
          </cell>
          <cell r="I146" t="str">
            <v>24-06-2019</v>
          </cell>
          <cell r="J146" t="str">
            <v>Mandiri</v>
          </cell>
          <cell r="M146">
            <v>2000000</v>
          </cell>
          <cell r="N146">
            <v>21</v>
          </cell>
          <cell r="O146">
            <v>2000000</v>
          </cell>
          <cell r="P146">
            <v>817732</v>
          </cell>
          <cell r="S146">
            <v>2817732</v>
          </cell>
          <cell r="AF146">
            <v>134177.71428571429</v>
          </cell>
          <cell r="AG146">
            <v>2817732</v>
          </cell>
          <cell r="BB146">
            <v>2817732</v>
          </cell>
          <cell r="BC146">
            <v>7850.232</v>
          </cell>
          <cell r="BD146">
            <v>9812.7900000000009</v>
          </cell>
          <cell r="BF146">
            <v>121024.41</v>
          </cell>
          <cell r="BG146">
            <v>65418.6</v>
          </cell>
          <cell r="BH146">
            <v>32709.3</v>
          </cell>
          <cell r="BI146">
            <v>65418.6</v>
          </cell>
          <cell r="BK146">
            <v>2719604.1</v>
          </cell>
          <cell r="BN146">
            <v>2719604.1</v>
          </cell>
          <cell r="BR146">
            <v>3270930</v>
          </cell>
        </row>
        <row r="147">
          <cell r="B147" t="str">
            <v>20070005</v>
          </cell>
          <cell r="C147" t="str">
            <v>Frisco Sihombing</v>
          </cell>
          <cell r="D147" t="str">
            <v>Sales</v>
          </cell>
          <cell r="E147" t="str">
            <v>PALEMBANG</v>
          </cell>
          <cell r="F147">
            <v>3</v>
          </cell>
          <cell r="G147" t="str">
            <v>00-00-0000</v>
          </cell>
          <cell r="H147" t="str">
            <v>K/3</v>
          </cell>
          <cell r="I147" t="str">
            <v>21-07-2020</v>
          </cell>
          <cell r="J147" t="str">
            <v>Mandiri</v>
          </cell>
          <cell r="M147">
            <v>2000000</v>
          </cell>
          <cell r="N147">
            <v>21</v>
          </cell>
          <cell r="O147">
            <v>2000000</v>
          </cell>
          <cell r="P147">
            <v>817732</v>
          </cell>
          <cell r="S147">
            <v>2817732</v>
          </cell>
          <cell r="AF147">
            <v>134177.71428571429</v>
          </cell>
          <cell r="AG147">
            <v>2817732</v>
          </cell>
          <cell r="BB147">
            <v>2817732</v>
          </cell>
          <cell r="BC147">
            <v>7850.232</v>
          </cell>
          <cell r="BD147">
            <v>9812.7900000000009</v>
          </cell>
          <cell r="BE147">
            <v>130837.2</v>
          </cell>
          <cell r="BF147">
            <v>121024.41</v>
          </cell>
          <cell r="BG147">
            <v>65418.6</v>
          </cell>
          <cell r="BH147">
            <v>32709.3</v>
          </cell>
          <cell r="BI147">
            <v>65418.6</v>
          </cell>
          <cell r="BJ147">
            <v>32709.3</v>
          </cell>
          <cell r="BK147">
            <v>2686894.8</v>
          </cell>
          <cell r="BN147">
            <v>2686894.8</v>
          </cell>
          <cell r="BR147">
            <v>3270930</v>
          </cell>
        </row>
        <row r="148">
          <cell r="B148">
            <v>20090011</v>
          </cell>
          <cell r="C148" t="str">
            <v>Reza Septiyan</v>
          </cell>
          <cell r="D148" t="str">
            <v>Sales</v>
          </cell>
          <cell r="E148" t="str">
            <v>PALEMBANG</v>
          </cell>
          <cell r="F148">
            <v>4</v>
          </cell>
          <cell r="G148" t="str">
            <v>00-00-0000</v>
          </cell>
          <cell r="H148" t="str">
            <v>TK/0</v>
          </cell>
          <cell r="I148" t="str">
            <v>07-09-2020</v>
          </cell>
          <cell r="J148" t="str">
            <v>Mandiri</v>
          </cell>
          <cell r="K148" t="str">
            <v>1130011901976</v>
          </cell>
          <cell r="L148" t="str">
            <v>71.763.577.5-301.000</v>
          </cell>
          <cell r="M148">
            <v>2000000</v>
          </cell>
          <cell r="N148">
            <v>21</v>
          </cell>
          <cell r="O148">
            <v>2000000</v>
          </cell>
          <cell r="P148">
            <v>817732</v>
          </cell>
          <cell r="S148">
            <v>2817732</v>
          </cell>
          <cell r="AF148">
            <v>134177.71428571429</v>
          </cell>
          <cell r="AG148">
            <v>2817732</v>
          </cell>
          <cell r="BB148">
            <v>2817732</v>
          </cell>
          <cell r="BC148">
            <v>7850.232</v>
          </cell>
          <cell r="BD148">
            <v>9812.7900000000009</v>
          </cell>
          <cell r="BE148">
            <v>130837.2</v>
          </cell>
          <cell r="BF148">
            <v>121024.41</v>
          </cell>
          <cell r="BG148">
            <v>65418.6</v>
          </cell>
          <cell r="BH148">
            <v>32709.3</v>
          </cell>
          <cell r="BI148">
            <v>65418.6</v>
          </cell>
          <cell r="BJ148">
            <v>32709.3</v>
          </cell>
          <cell r="BK148">
            <v>2686894.8</v>
          </cell>
          <cell r="BN148">
            <v>2686894.8</v>
          </cell>
          <cell r="BR148">
            <v>3270930</v>
          </cell>
        </row>
        <row r="149">
          <cell r="M149">
            <v>8000000</v>
          </cell>
          <cell r="O149">
            <v>8000000</v>
          </cell>
          <cell r="P149">
            <v>3753196</v>
          </cell>
          <cell r="Q149">
            <v>0</v>
          </cell>
          <cell r="R149">
            <v>0</v>
          </cell>
          <cell r="S149">
            <v>11753196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559676</v>
          </cell>
          <cell r="AG149">
            <v>11753196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11753196</v>
          </cell>
          <cell r="BC149">
            <v>31400.928</v>
          </cell>
          <cell r="BD149">
            <v>39251.160000000003</v>
          </cell>
          <cell r="BE149">
            <v>392511.6</v>
          </cell>
          <cell r="BF149">
            <v>484097.64</v>
          </cell>
          <cell r="BG149">
            <v>261674.4</v>
          </cell>
          <cell r="BH149">
            <v>130837.2</v>
          </cell>
          <cell r="BI149">
            <v>261674.4</v>
          </cell>
          <cell r="BJ149">
            <v>98127.9</v>
          </cell>
          <cell r="BK149">
            <v>11262556.5</v>
          </cell>
          <cell r="BN149">
            <v>11262556.5</v>
          </cell>
          <cell r="BR149">
            <v>13083720</v>
          </cell>
        </row>
        <row r="151">
          <cell r="B151" t="str">
            <v>Jakarta, 20 Mei 2021</v>
          </cell>
        </row>
        <row r="153">
          <cell r="B153" t="str">
            <v>Dibuat Oleh :</v>
          </cell>
          <cell r="I153" t="str">
            <v>Diperiksa Oleh :</v>
          </cell>
          <cell r="P153" t="str">
            <v>Diketahui Oleh :</v>
          </cell>
          <cell r="AT153" t="str">
            <v>Disahkan Oleh</v>
          </cell>
        </row>
        <row r="154">
          <cell r="BH154" t="str">
            <v xml:space="preserve"> </v>
          </cell>
        </row>
        <row r="156">
          <cell r="AY156" t="str">
            <v xml:space="preserve"> </v>
          </cell>
        </row>
        <row r="158">
          <cell r="B158" t="str">
            <v>Denny Pangalila</v>
          </cell>
          <cell r="I158" t="str">
            <v>Sangap Dame</v>
          </cell>
          <cell r="P158" t="str">
            <v>Harianto</v>
          </cell>
          <cell r="AT158" t="str">
            <v>Low Yew Lean</v>
          </cell>
        </row>
        <row r="159">
          <cell r="B159" t="str">
            <v>Human Capital Manager</v>
          </cell>
          <cell r="I159" t="str">
            <v>Deputy Direktur Finance &amp; Accounting</v>
          </cell>
          <cell r="P159" t="str">
            <v>Direktur</v>
          </cell>
          <cell r="AT159" t="str">
            <v>Direktur Utama</v>
          </cell>
        </row>
        <row r="162">
          <cell r="B162" t="str">
            <v>BRANCH  :</v>
          </cell>
          <cell r="C162" t="str">
            <v>JAMBI</v>
          </cell>
          <cell r="BR162">
            <v>0</v>
          </cell>
        </row>
        <row r="163">
          <cell r="B163" t="str">
            <v>NIK</v>
          </cell>
          <cell r="C163" t="str">
            <v>NAMA</v>
          </cell>
          <cell r="D163" t="str">
            <v>JABATAN</v>
          </cell>
          <cell r="E163" t="str">
            <v>DIVISI / CABANG</v>
          </cell>
          <cell r="F163" t="str">
            <v>NO SLIP</v>
          </cell>
          <cell r="G163" t="str">
            <v>TGL</v>
          </cell>
          <cell r="H163" t="str">
            <v>STATUS</v>
          </cell>
          <cell r="I163" t="str">
            <v>TGL</v>
          </cell>
          <cell r="J163" t="str">
            <v>BANK</v>
          </cell>
          <cell r="K163" t="str">
            <v>NO. REKENING</v>
          </cell>
          <cell r="L163" t="str">
            <v>NPWP</v>
          </cell>
          <cell r="M163" t="str">
            <v>GAJI POKOK</v>
          </cell>
          <cell r="N163" t="str">
            <v>HARI</v>
          </cell>
          <cell r="O163" t="str">
            <v>GAJI POKOK EFEKTIF</v>
          </cell>
          <cell r="P163" t="str">
            <v>TUNJANGAN</v>
          </cell>
          <cell r="S163" t="str">
            <v>GAJI</v>
          </cell>
          <cell r="T163" t="str">
            <v>INSENTIF, KOMISI &amp; PENCAPAIAN</v>
          </cell>
          <cell r="AC163" t="str">
            <v>TOTAL</v>
          </cell>
          <cell r="AD163" t="str">
            <v>PREMI</v>
          </cell>
          <cell r="AF163" t="str">
            <v>Gaji Per hari</v>
          </cell>
          <cell r="AG163" t="str">
            <v>Gaji setelah dipotong hari</v>
          </cell>
          <cell r="AH163" t="str">
            <v>LEMBUR, ROLLING, DLL</v>
          </cell>
          <cell r="AL163" t="str">
            <v>TOTAL</v>
          </cell>
          <cell r="AM163" t="str">
            <v>Dinner Allowance</v>
          </cell>
          <cell r="AP163" t="str">
            <v>Extra Dinner Allowance</v>
          </cell>
          <cell r="AS163" t="str">
            <v>Grand Total</v>
          </cell>
          <cell r="AT163" t="str">
            <v>POTONGAN</v>
          </cell>
          <cell r="AW163" t="str">
            <v>Motor Support</v>
          </cell>
          <cell r="AY163" t="str">
            <v>KOREKSI (+/-)</v>
          </cell>
          <cell r="BB163" t="str">
            <v>TOTAL</v>
          </cell>
          <cell r="BC163" t="str">
            <v>JAMSOSTEK (DARI GAJI POKOK)</v>
          </cell>
          <cell r="BK163" t="str">
            <v>GAJI</v>
          </cell>
          <cell r="BL163" t="str">
            <v>POTONGAN</v>
          </cell>
          <cell r="BN163" t="str">
            <v>TOTAL</v>
          </cell>
        </row>
        <row r="164">
          <cell r="G164" t="str">
            <v>LAHIR</v>
          </cell>
          <cell r="H164" t="str">
            <v>KEL</v>
          </cell>
          <cell r="I164" t="str">
            <v>MASUK</v>
          </cell>
          <cell r="N164" t="str">
            <v>KERJA</v>
          </cell>
          <cell r="P164" t="str">
            <v>Tetap</v>
          </cell>
          <cell r="Q164" t="str">
            <v>Transport</v>
          </cell>
          <cell r="R164" t="str">
            <v>Jabatan</v>
          </cell>
          <cell r="S164" t="str">
            <v>BRUTO</v>
          </cell>
          <cell r="T164" t="str">
            <v>First Hour</v>
          </cell>
          <cell r="U164" t="str">
            <v>Hours</v>
          </cell>
          <cell r="V164" t="str">
            <v>INSENTIF</v>
          </cell>
          <cell r="W164" t="str">
            <v>Second Hour</v>
          </cell>
          <cell r="X164" t="str">
            <v>Hour</v>
          </cell>
          <cell r="Y164" t="str">
            <v>KOMISI</v>
          </cell>
          <cell r="Z164" t="str">
            <v>Third Hour</v>
          </cell>
          <cell r="AA164" t="str">
            <v>Hours</v>
          </cell>
          <cell r="AB164" t="str">
            <v>PENCAPAIAN</v>
          </cell>
          <cell r="AC164" t="str">
            <v>INSENTIF</v>
          </cell>
          <cell r="AD164" t="str">
            <v>Per Day</v>
          </cell>
          <cell r="AE164" t="str">
            <v>Days</v>
          </cell>
          <cell r="AH164" t="str">
            <v>LUAR KOTA</v>
          </cell>
          <cell r="AI164" t="str">
            <v>LEMBUR</v>
          </cell>
          <cell r="AJ164" t="str">
            <v>ROLLING</v>
          </cell>
          <cell r="AK164" t="str">
            <v>UANG HARIAN</v>
          </cell>
          <cell r="AL164" t="str">
            <v>LEMBUR</v>
          </cell>
          <cell r="AM164" t="str">
            <v>Per Day</v>
          </cell>
          <cell r="AN164" t="str">
            <v>Days</v>
          </cell>
          <cell r="AO164" t="str">
            <v>Total</v>
          </cell>
          <cell r="AP164" t="str">
            <v>Per Day</v>
          </cell>
          <cell r="AQ164" t="str">
            <v>Days</v>
          </cell>
          <cell r="AR164" t="str">
            <v>Total</v>
          </cell>
          <cell r="AS164" t="str">
            <v>Overtime</v>
          </cell>
          <cell r="AT164" t="str">
            <v>No.</v>
          </cell>
          <cell r="AU164" t="str">
            <v>Total</v>
          </cell>
          <cell r="AV164" t="str">
            <v>Keterangan</v>
          </cell>
          <cell r="AW164" t="str">
            <v>No.</v>
          </cell>
          <cell r="AX164" t="str">
            <v>Total</v>
          </cell>
          <cell r="AY164" t="str">
            <v>No.</v>
          </cell>
          <cell r="AZ164" t="str">
            <v>Total</v>
          </cell>
          <cell r="BA164" t="str">
            <v>Keterangan</v>
          </cell>
          <cell r="BB164" t="str">
            <v>GAJI</v>
          </cell>
          <cell r="BC164" t="str">
            <v>JKK (0.24%)</v>
          </cell>
          <cell r="BD164" t="str">
            <v>JKM(0.30%)</v>
          </cell>
          <cell r="BE164" t="str">
            <v>BPJS (4.0%)</v>
          </cell>
          <cell r="BF164" t="str">
            <v>JHT (3.7%)</v>
          </cell>
          <cell r="BG164" t="str">
            <v>JPN (2%)</v>
          </cell>
          <cell r="BH164" t="str">
            <v>JPN (1%)</v>
          </cell>
          <cell r="BI164" t="str">
            <v>JHT (2.0%)</v>
          </cell>
          <cell r="BJ164" t="str">
            <v>BPJS (1%)</v>
          </cell>
          <cell r="BK164" t="str">
            <v>NETTO</v>
          </cell>
          <cell r="BN164" t="str">
            <v>Take Home Pay</v>
          </cell>
        </row>
        <row r="165">
          <cell r="B165">
            <v>12050047</v>
          </cell>
          <cell r="C165" t="str">
            <v>RIYANTO</v>
          </cell>
          <cell r="D165" t="str">
            <v>Acting Branch Manager</v>
          </cell>
          <cell r="E165" t="str">
            <v>JAMBI</v>
          </cell>
          <cell r="F165">
            <v>1</v>
          </cell>
          <cell r="G165" t="str">
            <v>00-00-0000</v>
          </cell>
          <cell r="H165" t="str">
            <v>K/2</v>
          </cell>
          <cell r="I165" t="str">
            <v>14-05-2012</v>
          </cell>
          <cell r="J165" t="str">
            <v>Mandiri</v>
          </cell>
          <cell r="K165" t="str">
            <v>1250012740049</v>
          </cell>
          <cell r="L165" t="str">
            <v>98.075.658.9.331.000</v>
          </cell>
          <cell r="M165">
            <v>2000000</v>
          </cell>
          <cell r="N165">
            <v>21</v>
          </cell>
          <cell r="O165">
            <v>2000000</v>
          </cell>
          <cell r="P165">
            <v>1562500</v>
          </cell>
          <cell r="S165">
            <v>3562500</v>
          </cell>
          <cell r="V165">
            <v>0</v>
          </cell>
          <cell r="Y165">
            <v>0</v>
          </cell>
          <cell r="AB165">
            <v>0</v>
          </cell>
          <cell r="AC165">
            <v>0</v>
          </cell>
          <cell r="AF165">
            <v>169642.85714285713</v>
          </cell>
          <cell r="AG165">
            <v>3562499.9999999995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T165" t="str">
            <v>29 of 100</v>
          </cell>
          <cell r="AU165">
            <v>500000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B165">
            <v>3062499.9999999995</v>
          </cell>
          <cell r="BC165">
            <v>12000</v>
          </cell>
          <cell r="BD165">
            <v>15000</v>
          </cell>
          <cell r="BE165">
            <v>200000</v>
          </cell>
          <cell r="BF165">
            <v>185000</v>
          </cell>
          <cell r="BG165">
            <v>100000</v>
          </cell>
          <cell r="BH165">
            <v>50000</v>
          </cell>
          <cell r="BI165">
            <v>100000</v>
          </cell>
          <cell r="BJ165">
            <v>50000</v>
          </cell>
          <cell r="BK165">
            <v>2862499.9999999995</v>
          </cell>
          <cell r="BL165">
            <v>890624.99999999988</v>
          </cell>
          <cell r="BM165">
            <v>0.25</v>
          </cell>
          <cell r="BN165">
            <v>1971874.9999999995</v>
          </cell>
          <cell r="BR165">
            <v>5000000</v>
          </cell>
          <cell r="BY165">
            <v>1971874.9999999995</v>
          </cell>
        </row>
        <row r="166">
          <cell r="B166">
            <v>18020022</v>
          </cell>
          <cell r="C166" t="str">
            <v>FERNANDES</v>
          </cell>
          <cell r="D166" t="str">
            <v>Admin Gudang</v>
          </cell>
          <cell r="E166" t="str">
            <v>JAMBI</v>
          </cell>
          <cell r="F166">
            <v>2</v>
          </cell>
          <cell r="G166" t="str">
            <v>00-00-0000</v>
          </cell>
          <cell r="H166" t="str">
            <v>K/0</v>
          </cell>
          <cell r="I166" t="str">
            <v>28-02-2018</v>
          </cell>
          <cell r="J166" t="str">
            <v>Mandiri</v>
          </cell>
          <cell r="M166">
            <v>2000000</v>
          </cell>
          <cell r="N166">
            <v>21</v>
          </cell>
          <cell r="O166">
            <v>2000000</v>
          </cell>
          <cell r="P166">
            <v>741250</v>
          </cell>
          <cell r="S166">
            <v>2741250</v>
          </cell>
          <cell r="V166">
            <v>0</v>
          </cell>
          <cell r="Y166">
            <v>0</v>
          </cell>
          <cell r="AB166">
            <v>0</v>
          </cell>
          <cell r="AC166">
            <v>0</v>
          </cell>
          <cell r="AF166">
            <v>130535.71428571429</v>
          </cell>
          <cell r="AG166">
            <v>2741250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T166">
            <v>0</v>
          </cell>
          <cell r="AU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B166">
            <v>2741250</v>
          </cell>
          <cell r="BC166">
            <v>7028.6688000000004</v>
          </cell>
          <cell r="BD166">
            <v>8785.8359999999993</v>
          </cell>
          <cell r="BE166">
            <v>117144.48</v>
          </cell>
          <cell r="BF166">
            <v>108358.644</v>
          </cell>
          <cell r="BG166">
            <v>58572.24</v>
          </cell>
          <cell r="BH166">
            <v>29286.12</v>
          </cell>
          <cell r="BI166">
            <v>58572.24</v>
          </cell>
          <cell r="BJ166">
            <v>29286.12</v>
          </cell>
          <cell r="BK166">
            <v>2624105.52</v>
          </cell>
          <cell r="BL166">
            <v>685312.5</v>
          </cell>
          <cell r="BM166">
            <v>0.25</v>
          </cell>
          <cell r="BN166">
            <v>1938793.02</v>
          </cell>
          <cell r="BR166">
            <v>2928612</v>
          </cell>
          <cell r="BY166">
            <v>1938793.02</v>
          </cell>
        </row>
        <row r="167">
          <cell r="B167" t="str">
            <v>19010036</v>
          </cell>
          <cell r="C167" t="str">
            <v>Intens Shopy Visi Tahya</v>
          </cell>
          <cell r="D167" t="str">
            <v>Staff Admin Sales</v>
          </cell>
          <cell r="E167" t="str">
            <v>JAMBI</v>
          </cell>
          <cell r="F167">
            <v>3</v>
          </cell>
          <cell r="G167" t="str">
            <v>00-00-0000</v>
          </cell>
          <cell r="H167" t="str">
            <v>TK/1</v>
          </cell>
          <cell r="I167" t="str">
            <v>28-01-2019</v>
          </cell>
          <cell r="J167" t="str">
            <v>Mandiri</v>
          </cell>
          <cell r="M167">
            <v>2000000</v>
          </cell>
          <cell r="N167">
            <v>21</v>
          </cell>
          <cell r="O167">
            <v>2000000</v>
          </cell>
          <cell r="P167">
            <v>732153</v>
          </cell>
          <cell r="S167">
            <v>2732153</v>
          </cell>
          <cell r="AF167">
            <v>130102.52380952382</v>
          </cell>
          <cell r="AG167">
            <v>2732153</v>
          </cell>
          <cell r="BB167">
            <v>2732153</v>
          </cell>
          <cell r="BC167">
            <v>7028.6688000000004</v>
          </cell>
          <cell r="BD167">
            <v>8785.8359999999993</v>
          </cell>
          <cell r="BE167">
            <v>117144.48</v>
          </cell>
          <cell r="BF167">
            <v>108358.644</v>
          </cell>
          <cell r="BG167">
            <v>58572.24</v>
          </cell>
          <cell r="BH167">
            <v>29286.12</v>
          </cell>
          <cell r="BI167">
            <v>58572.24</v>
          </cell>
          <cell r="BJ167">
            <v>29286.12</v>
          </cell>
          <cell r="BK167">
            <v>2615008.52</v>
          </cell>
          <cell r="BL167">
            <v>683038.25</v>
          </cell>
          <cell r="BM167">
            <v>0.25</v>
          </cell>
          <cell r="BN167">
            <v>1931970.27</v>
          </cell>
          <cell r="BR167">
            <v>2928612</v>
          </cell>
        </row>
        <row r="168">
          <cell r="B168">
            <v>19120015</v>
          </cell>
          <cell r="C168" t="str">
            <v>M Bagus Setiawan</v>
          </cell>
          <cell r="D168" t="str">
            <v>Sales Engineer</v>
          </cell>
          <cell r="E168" t="str">
            <v>JAMBI</v>
          </cell>
          <cell r="F168">
            <v>4</v>
          </cell>
          <cell r="G168" t="str">
            <v>00-00-0000</v>
          </cell>
          <cell r="H168" t="str">
            <v>K/0</v>
          </cell>
          <cell r="I168" t="str">
            <v>23-12-2019</v>
          </cell>
          <cell r="J168" t="str">
            <v>Mandiri</v>
          </cell>
          <cell r="K168" t="str">
            <v>110-00-1264377-8</v>
          </cell>
          <cell r="L168" t="str">
            <v>93.358.452.6-331-000</v>
          </cell>
          <cell r="M168">
            <v>2000000</v>
          </cell>
          <cell r="N168">
            <v>21</v>
          </cell>
          <cell r="O168">
            <v>2000000</v>
          </cell>
          <cell r="P168">
            <v>732153</v>
          </cell>
          <cell r="S168">
            <v>2732153</v>
          </cell>
          <cell r="AF168">
            <v>130102.52380952382</v>
          </cell>
          <cell r="AG168">
            <v>2732153</v>
          </cell>
          <cell r="BB168">
            <v>2732153</v>
          </cell>
          <cell r="BC168">
            <v>7028.6688000000004</v>
          </cell>
          <cell r="BD168">
            <v>8785.8359999999993</v>
          </cell>
          <cell r="BF168">
            <v>108358.644</v>
          </cell>
          <cell r="BG168">
            <v>58572.24</v>
          </cell>
          <cell r="BH168">
            <v>29286.12</v>
          </cell>
          <cell r="BI168">
            <v>58572.24</v>
          </cell>
          <cell r="BK168">
            <v>2644294.64</v>
          </cell>
          <cell r="BL168">
            <v>683038.25</v>
          </cell>
          <cell r="BM168">
            <v>0.25</v>
          </cell>
          <cell r="BN168">
            <v>1961256.3900000001</v>
          </cell>
          <cell r="BR168">
            <v>2928612</v>
          </cell>
        </row>
        <row r="169">
          <cell r="B169">
            <v>21002005</v>
          </cell>
          <cell r="C169" t="str">
            <v>Iskandar Setiawan</v>
          </cell>
          <cell r="D169" t="str">
            <v>Sales Engineer</v>
          </cell>
          <cell r="E169" t="str">
            <v>JAMBI</v>
          </cell>
          <cell r="F169">
            <v>5</v>
          </cell>
          <cell r="G169" t="str">
            <v>00-00-0000</v>
          </cell>
          <cell r="H169" t="str">
            <v>K/0</v>
          </cell>
          <cell r="I169" t="str">
            <v>'01-02-2021</v>
          </cell>
          <cell r="J169" t="str">
            <v>Mandiri</v>
          </cell>
          <cell r="K169" t="str">
            <v>1100013627101</v>
          </cell>
          <cell r="L169" t="str">
            <v>15.660.978.6-331.000</v>
          </cell>
          <cell r="M169">
            <v>2000000</v>
          </cell>
          <cell r="N169">
            <v>21</v>
          </cell>
          <cell r="O169">
            <v>2000000</v>
          </cell>
          <cell r="P169">
            <v>732500</v>
          </cell>
          <cell r="S169">
            <v>2930000</v>
          </cell>
          <cell r="AF169">
            <v>139523.80952380953</v>
          </cell>
          <cell r="AG169">
            <v>2930000</v>
          </cell>
          <cell r="BB169">
            <v>2930000</v>
          </cell>
          <cell r="BC169">
            <v>7028.6688000000004</v>
          </cell>
          <cell r="BD169">
            <v>8785.8359999999993</v>
          </cell>
          <cell r="BE169">
            <v>117144.48</v>
          </cell>
          <cell r="BF169">
            <v>108358.644</v>
          </cell>
          <cell r="BG169">
            <v>58572.24</v>
          </cell>
          <cell r="BH169">
            <v>29286.12</v>
          </cell>
          <cell r="BI169">
            <v>58572.24</v>
          </cell>
          <cell r="BJ169">
            <v>29286.12</v>
          </cell>
          <cell r="BK169">
            <v>2812855.52</v>
          </cell>
          <cell r="BN169">
            <v>2812855.52</v>
          </cell>
          <cell r="BR169">
            <v>2928612</v>
          </cell>
        </row>
        <row r="170">
          <cell r="M170">
            <v>10000000</v>
          </cell>
          <cell r="O170">
            <v>10000000</v>
          </cell>
          <cell r="P170">
            <v>4500556</v>
          </cell>
          <cell r="Q170">
            <v>0</v>
          </cell>
          <cell r="R170">
            <v>0</v>
          </cell>
          <cell r="S170">
            <v>14698056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699907.42857142864</v>
          </cell>
          <cell r="AG170">
            <v>14698056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U170">
            <v>500000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14198056</v>
          </cell>
          <cell r="BC170">
            <v>40114.675199999998</v>
          </cell>
          <cell r="BD170">
            <v>50143.343999999997</v>
          </cell>
          <cell r="BE170">
            <v>551433.43999999994</v>
          </cell>
          <cell r="BF170">
            <v>618434.57599999988</v>
          </cell>
          <cell r="BG170">
            <v>334288.95999999996</v>
          </cell>
          <cell r="BH170">
            <v>167144.47999999998</v>
          </cell>
          <cell r="BI170">
            <v>334288.95999999996</v>
          </cell>
          <cell r="BJ170">
            <v>137858.35999999999</v>
          </cell>
          <cell r="BK170">
            <v>13558764.199999999</v>
          </cell>
          <cell r="BN170">
            <v>10616750.199999999</v>
          </cell>
          <cell r="BR170">
            <v>16714448</v>
          </cell>
          <cell r="BY170">
            <v>10616750.199999999</v>
          </cell>
        </row>
        <row r="172">
          <cell r="B172" t="str">
            <v>Jakarta, 20 Mei 2021</v>
          </cell>
        </row>
        <row r="174">
          <cell r="B174" t="str">
            <v>Dibuat Oleh :</v>
          </cell>
          <cell r="I174" t="str">
            <v>Diperiksa Oleh :</v>
          </cell>
          <cell r="P174" t="str">
            <v>Diketahui Oleh :</v>
          </cell>
          <cell r="AT174" t="str">
            <v>Disahkan Oleh</v>
          </cell>
        </row>
        <row r="175">
          <cell r="BH175" t="str">
            <v xml:space="preserve"> </v>
          </cell>
        </row>
        <row r="177">
          <cell r="AY177" t="str">
            <v xml:space="preserve"> </v>
          </cell>
        </row>
        <row r="179">
          <cell r="B179" t="str">
            <v>Denny Pangalila</v>
          </cell>
          <cell r="I179" t="str">
            <v>Sangap Dame</v>
          </cell>
          <cell r="P179" t="str">
            <v>Harianto</v>
          </cell>
          <cell r="AT179" t="str">
            <v>Low Yew Lean</v>
          </cell>
        </row>
        <row r="180">
          <cell r="B180" t="str">
            <v>Human Capital Manager</v>
          </cell>
          <cell r="I180" t="str">
            <v>Deputy Direktur Finance &amp; Accounting</v>
          </cell>
          <cell r="P180" t="str">
            <v>Direktur</v>
          </cell>
          <cell r="AT180" t="str">
            <v>Direktur Utama</v>
          </cell>
        </row>
        <row r="182">
          <cell r="B182" t="str">
            <v>BRANCH  :</v>
          </cell>
          <cell r="C182" t="str">
            <v>BANDAR LAMPUNG</v>
          </cell>
          <cell r="BR182">
            <v>0</v>
          </cell>
        </row>
        <row r="183">
          <cell r="B183" t="str">
            <v>NIK</v>
          </cell>
          <cell r="C183" t="str">
            <v>NAMA</v>
          </cell>
          <cell r="D183" t="str">
            <v>JABATAN</v>
          </cell>
          <cell r="E183" t="str">
            <v>DIVISI / CABANG</v>
          </cell>
          <cell r="F183" t="str">
            <v>NO SLIP</v>
          </cell>
          <cell r="G183" t="str">
            <v>TGL</v>
          </cell>
          <cell r="H183" t="str">
            <v>STATUS</v>
          </cell>
          <cell r="I183" t="str">
            <v>TGL</v>
          </cell>
          <cell r="J183" t="str">
            <v>BANK</v>
          </cell>
          <cell r="K183" t="str">
            <v>NO. REKENING</v>
          </cell>
          <cell r="L183" t="str">
            <v>NPWP</v>
          </cell>
          <cell r="M183" t="str">
            <v>GAJI POKOK</v>
          </cell>
          <cell r="N183" t="str">
            <v>HARI</v>
          </cell>
          <cell r="O183" t="str">
            <v>GAJI POKOK EFEKTIF</v>
          </cell>
          <cell r="P183" t="str">
            <v>TUNJANGAN</v>
          </cell>
          <cell r="S183" t="str">
            <v>GAJI</v>
          </cell>
          <cell r="T183" t="str">
            <v>INSENTIF, KOMISI &amp; PENCAPAIAN</v>
          </cell>
          <cell r="AC183" t="str">
            <v>TOTAL</v>
          </cell>
          <cell r="AD183" t="str">
            <v>PREMI</v>
          </cell>
          <cell r="AF183" t="str">
            <v>Gaji Per hari</v>
          </cell>
          <cell r="AG183" t="str">
            <v>Gaji setelah dipotong hari</v>
          </cell>
          <cell r="AH183" t="str">
            <v>LEMBUR, ROLLING, DLL</v>
          </cell>
          <cell r="AL183" t="str">
            <v>TOTAL</v>
          </cell>
          <cell r="AM183" t="str">
            <v>Dinner Allowance</v>
          </cell>
          <cell r="AP183" t="str">
            <v>Extra Dinner Allowance</v>
          </cell>
          <cell r="AS183" t="str">
            <v>Grand Total</v>
          </cell>
          <cell r="AT183" t="str">
            <v>POTONGAN</v>
          </cell>
          <cell r="AW183" t="str">
            <v>Motor Support</v>
          </cell>
          <cell r="AY183" t="str">
            <v>KOREKSI (+/-)</v>
          </cell>
          <cell r="BB183" t="str">
            <v>TOTAL</v>
          </cell>
          <cell r="BC183" t="str">
            <v>JAMSOSTEK (DARI GAJI POKOK)</v>
          </cell>
          <cell r="BK183" t="str">
            <v>GAJI</v>
          </cell>
          <cell r="BL183" t="str">
            <v>POTONGAN</v>
          </cell>
          <cell r="BN183" t="str">
            <v>TOTAL</v>
          </cell>
        </row>
        <row r="184">
          <cell r="G184" t="str">
            <v>LAHIR</v>
          </cell>
          <cell r="H184" t="str">
            <v>KEL</v>
          </cell>
          <cell r="I184" t="str">
            <v>MASUK</v>
          </cell>
          <cell r="N184" t="str">
            <v>KERJA</v>
          </cell>
          <cell r="P184" t="str">
            <v>Tetap</v>
          </cell>
          <cell r="Q184" t="str">
            <v>Transport</v>
          </cell>
          <cell r="R184" t="str">
            <v>Jabatan</v>
          </cell>
          <cell r="S184" t="str">
            <v>BRUTO</v>
          </cell>
          <cell r="T184" t="str">
            <v>First Hour</v>
          </cell>
          <cell r="U184" t="str">
            <v>Hours</v>
          </cell>
          <cell r="V184" t="str">
            <v>INSENTIF</v>
          </cell>
          <cell r="W184" t="str">
            <v>Second Hour</v>
          </cell>
          <cell r="X184" t="str">
            <v>Hour</v>
          </cell>
          <cell r="Y184" t="str">
            <v>KOMISI</v>
          </cell>
          <cell r="Z184" t="str">
            <v>Third Hour</v>
          </cell>
          <cell r="AA184" t="str">
            <v>Hours</v>
          </cell>
          <cell r="AB184" t="str">
            <v>PENCAPAIAN</v>
          </cell>
          <cell r="AC184" t="str">
            <v>INSENTIF</v>
          </cell>
          <cell r="AD184" t="str">
            <v>Per Day</v>
          </cell>
          <cell r="AE184" t="str">
            <v>Days</v>
          </cell>
          <cell r="AH184" t="str">
            <v>LUAR KOTA</v>
          </cell>
          <cell r="AI184" t="str">
            <v>LEMBUR</v>
          </cell>
          <cell r="AJ184" t="str">
            <v>ROLLING</v>
          </cell>
          <cell r="AK184" t="str">
            <v>UANG HARIAN</v>
          </cell>
          <cell r="AL184" t="str">
            <v>LEMBUR</v>
          </cell>
          <cell r="AM184" t="str">
            <v>Per Day</v>
          </cell>
          <cell r="AN184" t="str">
            <v>Days</v>
          </cell>
          <cell r="AO184" t="str">
            <v>Total</v>
          </cell>
          <cell r="AP184" t="str">
            <v>Per Day</v>
          </cell>
          <cell r="AQ184" t="str">
            <v>Days</v>
          </cell>
          <cell r="AR184" t="str">
            <v>Total</v>
          </cell>
          <cell r="AS184" t="str">
            <v>Overtime</v>
          </cell>
          <cell r="AT184" t="str">
            <v>No.</v>
          </cell>
          <cell r="AU184" t="str">
            <v>Total</v>
          </cell>
          <cell r="AV184" t="str">
            <v>Keterangan</v>
          </cell>
          <cell r="AW184" t="str">
            <v>No.</v>
          </cell>
          <cell r="AX184" t="str">
            <v>Total</v>
          </cell>
          <cell r="AY184" t="str">
            <v>No.</v>
          </cell>
          <cell r="AZ184" t="str">
            <v>Total</v>
          </cell>
          <cell r="BA184" t="str">
            <v>Keterangan</v>
          </cell>
          <cell r="BB184" t="str">
            <v>GAJI</v>
          </cell>
          <cell r="BC184" t="str">
            <v>JKK (0.24%)</v>
          </cell>
          <cell r="BD184" t="str">
            <v>JKM(0.30%)</v>
          </cell>
          <cell r="BE184" t="str">
            <v>BPJS (4.0%)</v>
          </cell>
          <cell r="BF184" t="str">
            <v>JHT (3.7%)</v>
          </cell>
          <cell r="BG184" t="str">
            <v>JPN (2%)</v>
          </cell>
          <cell r="BH184" t="str">
            <v>JPN (1%)</v>
          </cell>
          <cell r="BI184" t="str">
            <v>JHT (2.0%)</v>
          </cell>
          <cell r="BJ184" t="str">
            <v>BPJS (1%)</v>
          </cell>
          <cell r="BK184" t="str">
            <v>NETTO</v>
          </cell>
          <cell r="BN184" t="str">
            <v>Take Home Pay</v>
          </cell>
        </row>
        <row r="185">
          <cell r="B185">
            <v>10100026</v>
          </cell>
          <cell r="C185" t="str">
            <v>TAURI HENDRIYANTO</v>
          </cell>
          <cell r="D185" t="str">
            <v>Sales</v>
          </cell>
          <cell r="E185" t="str">
            <v>BANDAR LAMPUNG</v>
          </cell>
          <cell r="F185">
            <v>1</v>
          </cell>
          <cell r="G185" t="str">
            <v>00-00-0000</v>
          </cell>
          <cell r="H185" t="str">
            <v>K/0</v>
          </cell>
          <cell r="I185" t="str">
            <v>12-10-2010</v>
          </cell>
          <cell r="J185" t="str">
            <v>Mandiri</v>
          </cell>
          <cell r="K185" t="str">
            <v>1250012735734</v>
          </cell>
          <cell r="L185" t="str">
            <v>16.625.772.5-323.000</v>
          </cell>
          <cell r="M185">
            <v>2000000</v>
          </cell>
          <cell r="N185">
            <v>21</v>
          </cell>
          <cell r="O185">
            <v>2000000</v>
          </cell>
          <cell r="P185">
            <v>837500</v>
          </cell>
          <cell r="Q185">
            <v>0</v>
          </cell>
          <cell r="R185">
            <v>0</v>
          </cell>
          <cell r="S185">
            <v>2837500</v>
          </cell>
          <cell r="V185">
            <v>0</v>
          </cell>
          <cell r="Y185">
            <v>0</v>
          </cell>
          <cell r="AB185">
            <v>0</v>
          </cell>
          <cell r="AC185">
            <v>0</v>
          </cell>
          <cell r="AF185">
            <v>135119.04761904763</v>
          </cell>
          <cell r="AG185">
            <v>2837500.0000000005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B185">
            <v>2837500.0000000005</v>
          </cell>
          <cell r="BC185">
            <v>6575.9591999999993</v>
          </cell>
          <cell r="BD185">
            <v>8219.9490000000005</v>
          </cell>
          <cell r="BE185">
            <v>109599.32</v>
          </cell>
          <cell r="BF185">
            <v>101379.371</v>
          </cell>
          <cell r="BG185">
            <v>54799.66</v>
          </cell>
          <cell r="BH185">
            <v>27399.83</v>
          </cell>
          <cell r="BI185">
            <v>54799.66</v>
          </cell>
          <cell r="BJ185">
            <v>27399.83</v>
          </cell>
          <cell r="BK185">
            <v>2727900.6800000006</v>
          </cell>
          <cell r="BL185">
            <v>709375.00000000012</v>
          </cell>
          <cell r="BM185">
            <v>0.25</v>
          </cell>
          <cell r="BN185">
            <v>2018525.6800000006</v>
          </cell>
          <cell r="BR185">
            <v>2739983</v>
          </cell>
          <cell r="BY185">
            <v>2018525.6800000006</v>
          </cell>
        </row>
        <row r="186">
          <cell r="B186">
            <v>10080023</v>
          </cell>
          <cell r="C186" t="str">
            <v>SUYATNO</v>
          </cell>
          <cell r="D186" t="str">
            <v>Sales</v>
          </cell>
          <cell r="E186" t="str">
            <v>BANDAR LAMPUNG</v>
          </cell>
          <cell r="F186">
            <v>2</v>
          </cell>
          <cell r="G186" t="str">
            <v>00-00-0000</v>
          </cell>
          <cell r="H186" t="str">
            <v>K/1</v>
          </cell>
          <cell r="I186" t="str">
            <v>01-08-2010</v>
          </cell>
          <cell r="J186" t="str">
            <v>Mandiri</v>
          </cell>
          <cell r="K186" t="str">
            <v>1250012735700</v>
          </cell>
          <cell r="L186" t="str">
            <v>16.625.777.4-323.000</v>
          </cell>
          <cell r="M186">
            <v>2000000</v>
          </cell>
          <cell r="N186">
            <v>21</v>
          </cell>
          <cell r="O186">
            <v>2000000</v>
          </cell>
          <cell r="P186">
            <v>825000</v>
          </cell>
          <cell r="Q186">
            <v>0</v>
          </cell>
          <cell r="S186">
            <v>2825000</v>
          </cell>
          <cell r="V186">
            <v>0</v>
          </cell>
          <cell r="Y186">
            <v>0</v>
          </cell>
          <cell r="AB186">
            <v>0</v>
          </cell>
          <cell r="AC186">
            <v>0</v>
          </cell>
          <cell r="AF186">
            <v>134523.80952380953</v>
          </cell>
          <cell r="AG186">
            <v>2825000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W186">
            <v>0</v>
          </cell>
          <cell r="AX186">
            <v>0</v>
          </cell>
          <cell r="AY186">
            <v>0</v>
          </cell>
          <cell r="BB186">
            <v>2825000</v>
          </cell>
          <cell r="BC186">
            <v>6575.9591999999993</v>
          </cell>
          <cell r="BD186">
            <v>8219.9490000000005</v>
          </cell>
          <cell r="BE186">
            <v>109599.32</v>
          </cell>
          <cell r="BF186">
            <v>101379.371</v>
          </cell>
          <cell r="BG186">
            <v>54799.66</v>
          </cell>
          <cell r="BH186">
            <v>27399.83</v>
          </cell>
          <cell r="BI186">
            <v>54799.66</v>
          </cell>
          <cell r="BJ186">
            <v>27399.83</v>
          </cell>
          <cell r="BK186">
            <v>2715400.68</v>
          </cell>
          <cell r="BL186">
            <v>706250</v>
          </cell>
          <cell r="BM186">
            <v>0.25</v>
          </cell>
          <cell r="BN186">
            <v>2009150.6800000002</v>
          </cell>
          <cell r="BR186">
            <v>2739983</v>
          </cell>
          <cell r="BY186">
            <v>2009150.6800000002</v>
          </cell>
        </row>
        <row r="187">
          <cell r="B187">
            <v>13020043</v>
          </cell>
          <cell r="C187" t="str">
            <v>UMARNO</v>
          </cell>
          <cell r="D187" t="str">
            <v xml:space="preserve">Act. Spv </v>
          </cell>
          <cell r="E187" t="str">
            <v>BANDAR LAMPUNG</v>
          </cell>
          <cell r="F187">
            <v>3</v>
          </cell>
          <cell r="G187" t="str">
            <v>00-00-0000</v>
          </cell>
          <cell r="H187" t="str">
            <v>K/1</v>
          </cell>
          <cell r="I187" t="str">
            <v>18-02-2013</v>
          </cell>
          <cell r="J187" t="str">
            <v>Mandiri</v>
          </cell>
          <cell r="K187" t="str">
            <v>1250012738076</v>
          </cell>
          <cell r="L187" t="str">
            <v>58.439.336.7-044.000</v>
          </cell>
          <cell r="M187">
            <v>2000000</v>
          </cell>
          <cell r="N187">
            <v>21</v>
          </cell>
          <cell r="O187">
            <v>2000000</v>
          </cell>
          <cell r="P187">
            <v>1300000</v>
          </cell>
          <cell r="S187">
            <v>3300000</v>
          </cell>
          <cell r="V187">
            <v>0</v>
          </cell>
          <cell r="Y187">
            <v>0</v>
          </cell>
          <cell r="AB187">
            <v>0</v>
          </cell>
          <cell r="AC187">
            <v>0</v>
          </cell>
          <cell r="AF187">
            <v>157142.85714285713</v>
          </cell>
          <cell r="AG187">
            <v>3299999.9999999995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N187">
            <v>0</v>
          </cell>
          <cell r="AQ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B187">
            <v>3299999.9999999995</v>
          </cell>
          <cell r="BC187">
            <v>6575.9591999999993</v>
          </cell>
          <cell r="BD187">
            <v>8219.9490000000005</v>
          </cell>
          <cell r="BE187">
            <v>109599.32</v>
          </cell>
          <cell r="BF187">
            <v>101379.371</v>
          </cell>
          <cell r="BG187">
            <v>54799.66</v>
          </cell>
          <cell r="BH187">
            <v>27399.83</v>
          </cell>
          <cell r="BI187">
            <v>54799.66</v>
          </cell>
          <cell r="BJ187">
            <v>27399.83</v>
          </cell>
          <cell r="BK187">
            <v>3190400.6799999997</v>
          </cell>
          <cell r="BL187">
            <v>824999.99999999988</v>
          </cell>
          <cell r="BM187">
            <v>0.25</v>
          </cell>
          <cell r="BN187">
            <v>2365400.6799999997</v>
          </cell>
          <cell r="BR187">
            <v>2739983</v>
          </cell>
          <cell r="BY187">
            <v>2365400.6799999997</v>
          </cell>
        </row>
        <row r="188">
          <cell r="B188" t="str">
            <v>20090028</v>
          </cell>
          <cell r="C188" t="str">
            <v>IMELDIANA</v>
          </cell>
          <cell r="D188" t="str">
            <v>Admin Invoice, Surat Jalan</v>
          </cell>
          <cell r="E188" t="str">
            <v>BANDAR LAMPUNG</v>
          </cell>
          <cell r="F188">
            <v>4</v>
          </cell>
          <cell r="G188" t="str">
            <v>00-00-0000</v>
          </cell>
          <cell r="I188" t="str">
            <v>08-09-2020</v>
          </cell>
          <cell r="M188">
            <v>2000000</v>
          </cell>
          <cell r="N188">
            <v>21</v>
          </cell>
          <cell r="O188">
            <v>2000000</v>
          </cell>
          <cell r="P188">
            <v>684995.7</v>
          </cell>
          <cell r="S188">
            <v>2684995.7</v>
          </cell>
          <cell r="V188">
            <v>0</v>
          </cell>
          <cell r="Y188">
            <v>0</v>
          </cell>
          <cell r="AB188">
            <v>0</v>
          </cell>
          <cell r="AC188">
            <v>0</v>
          </cell>
          <cell r="AF188">
            <v>127856.9380952381</v>
          </cell>
          <cell r="AG188">
            <v>2684995.7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W188">
            <v>0</v>
          </cell>
          <cell r="AX188">
            <v>0</v>
          </cell>
          <cell r="AY188">
            <v>0</v>
          </cell>
          <cell r="BB188">
            <v>2684995.7</v>
          </cell>
          <cell r="BC188">
            <v>6575.9591999999993</v>
          </cell>
          <cell r="BD188">
            <v>8219.9490000000005</v>
          </cell>
          <cell r="BE188">
            <v>109599.32</v>
          </cell>
          <cell r="BF188">
            <v>101379.371</v>
          </cell>
          <cell r="BG188">
            <v>54799.66</v>
          </cell>
          <cell r="BH188">
            <v>27399.83</v>
          </cell>
          <cell r="BI188">
            <v>54799.66</v>
          </cell>
          <cell r="BJ188">
            <v>27399.83</v>
          </cell>
          <cell r="BK188">
            <v>2575396.3800000004</v>
          </cell>
          <cell r="BL188">
            <v>671248.92500000005</v>
          </cell>
          <cell r="BM188">
            <v>0.25</v>
          </cell>
          <cell r="BN188">
            <v>1904147.4550000003</v>
          </cell>
          <cell r="BR188">
            <v>2739983</v>
          </cell>
          <cell r="BY188">
            <v>1904147.4550000003</v>
          </cell>
        </row>
        <row r="189">
          <cell r="B189" t="str">
            <v>20090024</v>
          </cell>
          <cell r="C189" t="str">
            <v>Hando  Prasetyo</v>
          </cell>
          <cell r="D189" t="str">
            <v>Admin Gudang</v>
          </cell>
          <cell r="E189" t="str">
            <v>BANDAR LAMPUNG</v>
          </cell>
          <cell r="F189">
            <v>5</v>
          </cell>
          <cell r="G189" t="str">
            <v>00-00-0000</v>
          </cell>
          <cell r="I189" t="str">
            <v>25-09-2020</v>
          </cell>
          <cell r="M189">
            <v>2000000</v>
          </cell>
          <cell r="N189">
            <v>21</v>
          </cell>
          <cell r="O189">
            <v>2000000</v>
          </cell>
          <cell r="P189">
            <v>684995.7</v>
          </cell>
          <cell r="S189">
            <v>2684995.7</v>
          </cell>
          <cell r="V189">
            <v>0</v>
          </cell>
          <cell r="Y189">
            <v>0</v>
          </cell>
          <cell r="AB189">
            <v>0</v>
          </cell>
          <cell r="AC189">
            <v>0</v>
          </cell>
          <cell r="AF189">
            <v>127856.9380952381</v>
          </cell>
          <cell r="AG189">
            <v>2684995.7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B189">
            <v>2684995.7</v>
          </cell>
          <cell r="BC189">
            <v>6575.9591999999993</v>
          </cell>
          <cell r="BD189">
            <v>8219.9490000000005</v>
          </cell>
          <cell r="BF189">
            <v>101379.371</v>
          </cell>
          <cell r="BG189">
            <v>54799.66</v>
          </cell>
          <cell r="BH189">
            <v>27399.83</v>
          </cell>
          <cell r="BI189">
            <v>54799.66</v>
          </cell>
          <cell r="BK189">
            <v>2602796.21</v>
          </cell>
          <cell r="BL189">
            <v>671248.92500000005</v>
          </cell>
          <cell r="BM189">
            <v>0.25</v>
          </cell>
          <cell r="BN189">
            <v>1931547.2849999999</v>
          </cell>
          <cell r="BR189">
            <v>2739983</v>
          </cell>
          <cell r="BY189">
            <v>1931547.2849999999</v>
          </cell>
        </row>
        <row r="190">
          <cell r="C190" t="str">
            <v xml:space="preserve"> </v>
          </cell>
          <cell r="M190">
            <v>10000000</v>
          </cell>
          <cell r="O190">
            <v>10000000</v>
          </cell>
          <cell r="P190">
            <v>4332491.4000000004</v>
          </cell>
          <cell r="Q190">
            <v>0</v>
          </cell>
          <cell r="R190">
            <v>0</v>
          </cell>
          <cell r="S190">
            <v>14332491.399999999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682499.59047619044</v>
          </cell>
          <cell r="AG190">
            <v>14332491.399999999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14332491.399999999</v>
          </cell>
          <cell r="BC190">
            <v>32879.795999999995</v>
          </cell>
          <cell r="BD190">
            <v>41099.745000000003</v>
          </cell>
          <cell r="BE190">
            <v>438397.28</v>
          </cell>
          <cell r="BF190">
            <v>506896.85499999998</v>
          </cell>
          <cell r="BG190">
            <v>273998.30000000005</v>
          </cell>
          <cell r="BH190">
            <v>136999.15000000002</v>
          </cell>
          <cell r="BI190">
            <v>273998.30000000005</v>
          </cell>
          <cell r="BJ190">
            <v>109599.32</v>
          </cell>
          <cell r="BK190">
            <v>13811894.630000003</v>
          </cell>
          <cell r="BN190">
            <v>10228771.780000001</v>
          </cell>
          <cell r="BR190">
            <v>13699915</v>
          </cell>
          <cell r="BY190">
            <v>10228771.780000001</v>
          </cell>
        </row>
        <row r="192">
          <cell r="B192" t="str">
            <v>Jakarta, 20 Mei 2021</v>
          </cell>
        </row>
        <row r="194">
          <cell r="B194" t="str">
            <v>Dibuat Oleh :</v>
          </cell>
          <cell r="I194" t="str">
            <v>Diperiksa Oleh :</v>
          </cell>
          <cell r="P194" t="str">
            <v>Diketahui Oleh :</v>
          </cell>
          <cell r="AT194" t="str">
            <v>Disahkan Oleh</v>
          </cell>
        </row>
        <row r="195">
          <cell r="BH195" t="str">
            <v xml:space="preserve"> </v>
          </cell>
        </row>
        <row r="197">
          <cell r="AY197" t="str">
            <v xml:space="preserve"> </v>
          </cell>
        </row>
        <row r="199">
          <cell r="B199" t="str">
            <v>Denny Pangalila</v>
          </cell>
          <cell r="I199" t="str">
            <v>Sangap Dame</v>
          </cell>
          <cell r="P199" t="str">
            <v>Harianto</v>
          </cell>
          <cell r="AT199" t="str">
            <v>Low Yew Lean</v>
          </cell>
        </row>
        <row r="200">
          <cell r="B200" t="str">
            <v>Human Capital Manager</v>
          </cell>
          <cell r="I200" t="str">
            <v>Deputy Direktur Finance &amp; Accounting</v>
          </cell>
          <cell r="P200" t="str">
            <v>Direktur</v>
          </cell>
          <cell r="AT200" t="str">
            <v>Direktur Utama</v>
          </cell>
        </row>
        <row r="202">
          <cell r="B202" t="str">
            <v>BRANCH  :</v>
          </cell>
          <cell r="C202" t="str">
            <v>BENGKULU</v>
          </cell>
          <cell r="BR202">
            <v>0</v>
          </cell>
        </row>
        <row r="203">
          <cell r="B203" t="str">
            <v>NIK</v>
          </cell>
          <cell r="C203" t="str">
            <v>NAMA</v>
          </cell>
          <cell r="D203" t="str">
            <v>JABATAN</v>
          </cell>
          <cell r="E203" t="str">
            <v>DIVISI / CABANG</v>
          </cell>
          <cell r="F203" t="str">
            <v>NO SLIP</v>
          </cell>
          <cell r="G203" t="str">
            <v>TGL</v>
          </cell>
          <cell r="H203" t="str">
            <v>STATUS</v>
          </cell>
          <cell r="I203" t="str">
            <v>TGL</v>
          </cell>
          <cell r="J203" t="str">
            <v>BANK</v>
          </cell>
          <cell r="K203" t="str">
            <v>NO. REKENING</v>
          </cell>
          <cell r="L203" t="str">
            <v>NPWP</v>
          </cell>
          <cell r="M203" t="str">
            <v>GAJI POKOK</v>
          </cell>
          <cell r="N203" t="str">
            <v>HARI</v>
          </cell>
          <cell r="O203" t="str">
            <v>GAJI POKOK EFEKTIF</v>
          </cell>
          <cell r="P203" t="str">
            <v>TUNJANGAN</v>
          </cell>
          <cell r="S203" t="str">
            <v>GAJI</v>
          </cell>
          <cell r="T203" t="str">
            <v>INSENTIF, KOMISI &amp; PENCAPAIAN</v>
          </cell>
          <cell r="AC203" t="str">
            <v>TOTAL</v>
          </cell>
          <cell r="AD203" t="str">
            <v>PREMI</v>
          </cell>
          <cell r="AF203" t="str">
            <v>Gaji Per hari</v>
          </cell>
          <cell r="AG203" t="str">
            <v>Gaji setelah dipotong hari</v>
          </cell>
          <cell r="AH203" t="str">
            <v>LEMBUR, ROLLING, DLL</v>
          </cell>
          <cell r="AL203" t="str">
            <v>TOTAL</v>
          </cell>
          <cell r="AM203" t="str">
            <v>Dinner Allowance</v>
          </cell>
          <cell r="AP203" t="str">
            <v>Extra Dinner Allowance</v>
          </cell>
          <cell r="AS203" t="str">
            <v>Grand Total</v>
          </cell>
          <cell r="AT203" t="str">
            <v>POTONGAN</v>
          </cell>
          <cell r="AW203" t="str">
            <v>Motor Support</v>
          </cell>
          <cell r="AY203" t="str">
            <v>KOREKSI (+/-)</v>
          </cell>
          <cell r="BB203" t="str">
            <v>TOTAL</v>
          </cell>
          <cell r="BC203" t="str">
            <v>JAMSOSTEK (DARI GAJI POKOK)</v>
          </cell>
          <cell r="BK203" t="str">
            <v>GAJI</v>
          </cell>
          <cell r="BL203" t="str">
            <v>DIBAYAR FULL</v>
          </cell>
          <cell r="BN203" t="str">
            <v>TOTAL</v>
          </cell>
        </row>
        <row r="204">
          <cell r="G204" t="str">
            <v>LAHIR</v>
          </cell>
          <cell r="H204" t="str">
            <v>KEL</v>
          </cell>
          <cell r="I204" t="str">
            <v>MASUK</v>
          </cell>
          <cell r="N204" t="str">
            <v>KERJA</v>
          </cell>
          <cell r="P204" t="str">
            <v>Tetap</v>
          </cell>
          <cell r="Q204" t="str">
            <v>Transport</v>
          </cell>
          <cell r="R204" t="str">
            <v>Jabatan</v>
          </cell>
          <cell r="S204" t="str">
            <v>BRUTO</v>
          </cell>
          <cell r="T204" t="str">
            <v>First Hour</v>
          </cell>
          <cell r="U204" t="str">
            <v>Hours</v>
          </cell>
          <cell r="V204" t="str">
            <v>INSENTIF</v>
          </cell>
          <cell r="W204" t="str">
            <v>Second Hour</v>
          </cell>
          <cell r="X204" t="str">
            <v>Hour</v>
          </cell>
          <cell r="Y204" t="str">
            <v>KOMISI</v>
          </cell>
          <cell r="Z204" t="str">
            <v>Third Hour</v>
          </cell>
          <cell r="AA204" t="str">
            <v>Hours</v>
          </cell>
          <cell r="AB204" t="str">
            <v>PENCAPAIAN</v>
          </cell>
          <cell r="AC204" t="str">
            <v>INSENTIF</v>
          </cell>
          <cell r="AD204" t="str">
            <v>Per Day</v>
          </cell>
          <cell r="AE204" t="str">
            <v>Days</v>
          </cell>
          <cell r="AH204" t="str">
            <v>LUAR KOTA</v>
          </cell>
          <cell r="AI204" t="str">
            <v>LEMBUR</v>
          </cell>
          <cell r="AJ204" t="str">
            <v>ROLLING</v>
          </cell>
          <cell r="AK204" t="str">
            <v>UANG HARIAN</v>
          </cell>
          <cell r="AL204" t="str">
            <v>LEMBUR</v>
          </cell>
          <cell r="AM204" t="str">
            <v>Per Day</v>
          </cell>
          <cell r="AN204" t="str">
            <v>Days</v>
          </cell>
          <cell r="AO204" t="str">
            <v>Total</v>
          </cell>
          <cell r="AP204" t="str">
            <v>Per Day</v>
          </cell>
          <cell r="AQ204" t="str">
            <v>Days</v>
          </cell>
          <cell r="AR204" t="str">
            <v>Total</v>
          </cell>
          <cell r="AS204" t="str">
            <v>Overtime</v>
          </cell>
          <cell r="AT204" t="str">
            <v>No.</v>
          </cell>
          <cell r="AU204" t="str">
            <v>Total</v>
          </cell>
          <cell r="AV204" t="str">
            <v>Keterangan</v>
          </cell>
          <cell r="AW204" t="str">
            <v>No.</v>
          </cell>
          <cell r="AX204" t="str">
            <v>Total</v>
          </cell>
          <cell r="AY204" t="str">
            <v>No.</v>
          </cell>
          <cell r="AZ204" t="str">
            <v>Total</v>
          </cell>
          <cell r="BA204" t="str">
            <v>Keterangan</v>
          </cell>
          <cell r="BB204" t="str">
            <v>GAJI</v>
          </cell>
          <cell r="BC204" t="str">
            <v>JKK (0.24%)</v>
          </cell>
          <cell r="BD204" t="str">
            <v>JKM(0.30%)</v>
          </cell>
          <cell r="BE204" t="str">
            <v>BPJS (4.0%)</v>
          </cell>
          <cell r="BF204" t="str">
            <v>JHT (3.7%)</v>
          </cell>
          <cell r="BG204" t="str">
            <v>JPN (2%)</v>
          </cell>
          <cell r="BH204" t="str">
            <v>JPN (1%)</v>
          </cell>
          <cell r="BI204" t="str">
            <v>JHT (2.0%)</v>
          </cell>
          <cell r="BJ204" t="str">
            <v>BPJS (1%)</v>
          </cell>
          <cell r="BK204" t="str">
            <v>NETTO</v>
          </cell>
          <cell r="BN204" t="str">
            <v>Take Home Pay</v>
          </cell>
        </row>
        <row r="205">
          <cell r="B205">
            <v>19120013</v>
          </cell>
          <cell r="C205" t="str">
            <v xml:space="preserve">Deo Rizki </v>
          </cell>
          <cell r="D205" t="str">
            <v>Supervisor Sales Engineer</v>
          </cell>
          <cell r="E205" t="str">
            <v>BENGKULU</v>
          </cell>
          <cell r="F205">
            <v>1</v>
          </cell>
          <cell r="G205" t="str">
            <v>00-00-0000</v>
          </cell>
          <cell r="H205" t="str">
            <v>K/1</v>
          </cell>
          <cell r="I205" t="str">
            <v>20-12-2019</v>
          </cell>
          <cell r="J205" t="str">
            <v>Mandiri</v>
          </cell>
          <cell r="K205" t="str">
            <v>179-00-0035788-4</v>
          </cell>
          <cell r="L205" t="str">
            <v>16.425.222.3-311.000</v>
          </cell>
          <cell r="M205">
            <v>2000000</v>
          </cell>
          <cell r="N205">
            <v>21</v>
          </cell>
          <cell r="O205">
            <v>2000000</v>
          </cell>
          <cell r="P205">
            <v>1000000</v>
          </cell>
          <cell r="S205">
            <v>3000000</v>
          </cell>
          <cell r="AF205">
            <v>190476.19047619047</v>
          </cell>
          <cell r="AG205">
            <v>4000000</v>
          </cell>
          <cell r="BB205">
            <v>4000000</v>
          </cell>
          <cell r="BC205">
            <v>5729.3279999999995</v>
          </cell>
          <cell r="BD205">
            <v>7161.66</v>
          </cell>
          <cell r="BF205">
            <v>88327.14</v>
          </cell>
          <cell r="BG205">
            <v>47744.4</v>
          </cell>
          <cell r="BH205">
            <v>23872.2</v>
          </cell>
          <cell r="BI205">
            <v>47744.4</v>
          </cell>
          <cell r="BK205">
            <v>3928383.4</v>
          </cell>
          <cell r="BN205">
            <v>3928383.4</v>
          </cell>
          <cell r="BR205">
            <v>2387220</v>
          </cell>
        </row>
        <row r="206">
          <cell r="B206">
            <v>13100207</v>
          </cell>
          <cell r="C206" t="str">
            <v>ZUL ANDRES TRI SAPUTRA</v>
          </cell>
          <cell r="D206" t="str">
            <v>Sales</v>
          </cell>
          <cell r="E206" t="str">
            <v>BENGKULU</v>
          </cell>
          <cell r="F206">
            <v>2</v>
          </cell>
          <cell r="G206" t="str">
            <v>00-00-0000</v>
          </cell>
          <cell r="H206" t="str">
            <v>TK/0</v>
          </cell>
          <cell r="I206" t="str">
            <v>16-10-2013</v>
          </cell>
          <cell r="J206" t="str">
            <v>Mandiri</v>
          </cell>
          <cell r="K206" t="str">
            <v>1250012736005</v>
          </cell>
          <cell r="L206" t="str">
            <v>54.756.540.8-328.000</v>
          </cell>
          <cell r="M206">
            <v>2000000</v>
          </cell>
          <cell r="N206">
            <v>21</v>
          </cell>
          <cell r="O206">
            <v>2000000</v>
          </cell>
          <cell r="P206">
            <v>600000</v>
          </cell>
          <cell r="Q206">
            <v>0</v>
          </cell>
          <cell r="S206">
            <v>2600000</v>
          </cell>
          <cell r="V206">
            <v>0</v>
          </cell>
          <cell r="Y206">
            <v>0</v>
          </cell>
          <cell r="AB206">
            <v>0</v>
          </cell>
          <cell r="AC206">
            <v>0</v>
          </cell>
          <cell r="AF206">
            <v>114285.71428571429</v>
          </cell>
          <cell r="AG206">
            <v>2400000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T206">
            <v>0</v>
          </cell>
          <cell r="AU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B206">
            <v>2400000</v>
          </cell>
          <cell r="BC206">
            <v>5729.3279999999995</v>
          </cell>
          <cell r="BD206">
            <v>7161.66</v>
          </cell>
          <cell r="BE206">
            <v>95488.8</v>
          </cell>
          <cell r="BF206">
            <v>88327.14</v>
          </cell>
          <cell r="BG206">
            <v>47744.4</v>
          </cell>
          <cell r="BH206">
            <v>23872.2</v>
          </cell>
          <cell r="BI206">
            <v>47744.4</v>
          </cell>
          <cell r="BJ206">
            <v>23872.2</v>
          </cell>
          <cell r="BK206">
            <v>2304511.2000000002</v>
          </cell>
          <cell r="BN206">
            <v>2304511.2000000002</v>
          </cell>
          <cell r="BR206">
            <v>2387220</v>
          </cell>
          <cell r="BY206">
            <v>2304511.2000000002</v>
          </cell>
        </row>
        <row r="207">
          <cell r="B207">
            <v>13110220</v>
          </cell>
          <cell r="C207" t="str">
            <v>ADE RIZKI ARIANTO</v>
          </cell>
          <cell r="D207" t="str">
            <v>Sales</v>
          </cell>
          <cell r="E207" t="str">
            <v>BENGKULU</v>
          </cell>
          <cell r="F207">
            <v>3</v>
          </cell>
          <cell r="G207" t="str">
            <v>00-00-0000</v>
          </cell>
          <cell r="H207" t="str">
            <v>TK/0</v>
          </cell>
          <cell r="I207" t="str">
            <v>04-11-2013</v>
          </cell>
          <cell r="J207" t="str">
            <v>Mandiri</v>
          </cell>
          <cell r="K207" t="str">
            <v>1250012735957</v>
          </cell>
          <cell r="L207" t="str">
            <v>66.335.174.0-311.000</v>
          </cell>
          <cell r="M207">
            <v>2000000</v>
          </cell>
          <cell r="N207">
            <v>21</v>
          </cell>
          <cell r="O207">
            <v>2000000</v>
          </cell>
          <cell r="P207">
            <v>600000</v>
          </cell>
          <cell r="Q207">
            <v>0</v>
          </cell>
          <cell r="S207">
            <v>2600000</v>
          </cell>
          <cell r="V207">
            <v>0</v>
          </cell>
          <cell r="Y207">
            <v>0</v>
          </cell>
          <cell r="AB207">
            <v>0</v>
          </cell>
          <cell r="AC207">
            <v>0</v>
          </cell>
          <cell r="AF207">
            <v>114285.71428571429</v>
          </cell>
          <cell r="AG207">
            <v>2400000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T207">
            <v>0</v>
          </cell>
          <cell r="AU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B207">
            <v>2400000</v>
          </cell>
          <cell r="BC207">
            <v>5729.3279999999995</v>
          </cell>
          <cell r="BD207">
            <v>7161.66</v>
          </cell>
          <cell r="BE207">
            <v>95488.8</v>
          </cell>
          <cell r="BF207">
            <v>88327.14</v>
          </cell>
          <cell r="BG207">
            <v>47744.4</v>
          </cell>
          <cell r="BH207">
            <v>23872.2</v>
          </cell>
          <cell r="BI207">
            <v>47744.4</v>
          </cell>
          <cell r="BJ207">
            <v>23872.2</v>
          </cell>
          <cell r="BK207">
            <v>2304511.2000000002</v>
          </cell>
          <cell r="BN207">
            <v>2304511.2000000002</v>
          </cell>
          <cell r="BR207">
            <v>2387220</v>
          </cell>
          <cell r="BY207">
            <v>2304511.2000000002</v>
          </cell>
        </row>
        <row r="208">
          <cell r="B208">
            <v>14040095</v>
          </cell>
          <cell r="C208" t="str">
            <v>YONGKI ANGGARA</v>
          </cell>
          <cell r="D208" t="str">
            <v>Admin</v>
          </cell>
          <cell r="E208" t="str">
            <v>BENGKULU</v>
          </cell>
          <cell r="F208">
            <v>4</v>
          </cell>
          <cell r="G208" t="str">
            <v>00-00-0000</v>
          </cell>
          <cell r="H208" t="str">
            <v>TK/0</v>
          </cell>
          <cell r="I208" t="str">
            <v>02-05-2016</v>
          </cell>
          <cell r="J208" t="str">
            <v>Mandiri</v>
          </cell>
          <cell r="K208" t="str">
            <v>1250012736039</v>
          </cell>
          <cell r="L208" t="str">
            <v>70.460.428.9-311.000</v>
          </cell>
          <cell r="M208">
            <v>2000000</v>
          </cell>
          <cell r="N208">
            <v>21</v>
          </cell>
          <cell r="O208">
            <v>2000000</v>
          </cell>
          <cell r="P208">
            <v>596805</v>
          </cell>
          <cell r="S208">
            <v>2596805</v>
          </cell>
          <cell r="V208">
            <v>0</v>
          </cell>
          <cell r="Y208">
            <v>0</v>
          </cell>
          <cell r="AB208">
            <v>0</v>
          </cell>
          <cell r="AC208">
            <v>0</v>
          </cell>
          <cell r="AF208">
            <v>113677.14285714286</v>
          </cell>
          <cell r="AG208">
            <v>2387220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T208">
            <v>0</v>
          </cell>
          <cell r="AU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B208">
            <v>2387220</v>
          </cell>
          <cell r="BC208">
            <v>5729.3279999999995</v>
          </cell>
          <cell r="BD208">
            <v>7161.66</v>
          </cell>
          <cell r="BE208">
            <v>95488.8</v>
          </cell>
          <cell r="BF208">
            <v>88327.14</v>
          </cell>
          <cell r="BG208">
            <v>47744.4</v>
          </cell>
          <cell r="BH208">
            <v>23872.2</v>
          </cell>
          <cell r="BI208">
            <v>47744.4</v>
          </cell>
          <cell r="BJ208">
            <v>23872.2</v>
          </cell>
          <cell r="BK208">
            <v>2291731.2000000002</v>
          </cell>
          <cell r="BN208">
            <v>2291731.2000000002</v>
          </cell>
          <cell r="BR208">
            <v>2387220</v>
          </cell>
          <cell r="BY208">
            <v>2291731.2000000002</v>
          </cell>
        </row>
        <row r="209">
          <cell r="M209">
            <v>8000000</v>
          </cell>
          <cell r="O209">
            <v>8000000</v>
          </cell>
          <cell r="P209">
            <v>2796805</v>
          </cell>
          <cell r="Q209">
            <v>0</v>
          </cell>
          <cell r="R209">
            <v>0</v>
          </cell>
          <cell r="S209">
            <v>10796805</v>
          </cell>
          <cell r="V209">
            <v>0</v>
          </cell>
          <cell r="Y209">
            <v>0</v>
          </cell>
          <cell r="AB209">
            <v>0</v>
          </cell>
          <cell r="AC209">
            <v>0</v>
          </cell>
          <cell r="AF209">
            <v>532724.76190476189</v>
          </cell>
          <cell r="AG209">
            <v>11187220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O209">
            <v>0</v>
          </cell>
          <cell r="AR209">
            <v>0</v>
          </cell>
          <cell r="AS209">
            <v>0</v>
          </cell>
          <cell r="AU209">
            <v>0</v>
          </cell>
          <cell r="AX209">
            <v>0</v>
          </cell>
          <cell r="AZ209">
            <v>0</v>
          </cell>
          <cell r="BB209">
            <v>11187220</v>
          </cell>
          <cell r="BC209">
            <v>22917.311999999998</v>
          </cell>
          <cell r="BD209">
            <v>28646.639999999999</v>
          </cell>
          <cell r="BE209">
            <v>286466.40000000002</v>
          </cell>
          <cell r="BF209">
            <v>353308.56</v>
          </cell>
          <cell r="BG209">
            <v>190977.6</v>
          </cell>
          <cell r="BH209">
            <v>95488.8</v>
          </cell>
          <cell r="BI209">
            <v>190977.6</v>
          </cell>
          <cell r="BJ209">
            <v>71616.600000000006</v>
          </cell>
          <cell r="BK209">
            <v>10829137</v>
          </cell>
          <cell r="BN209">
            <v>10829137</v>
          </cell>
          <cell r="BR209">
            <v>9548880</v>
          </cell>
        </row>
        <row r="211">
          <cell r="B211" t="str">
            <v>Jakarta, 20 Mei 2021</v>
          </cell>
        </row>
        <row r="213">
          <cell r="B213" t="str">
            <v>Dibuat Oleh :</v>
          </cell>
          <cell r="I213" t="str">
            <v>Diperiksa Oleh :</v>
          </cell>
          <cell r="P213" t="str">
            <v>Diketahui Oleh :</v>
          </cell>
          <cell r="AT213" t="str">
            <v>Disahkan Oleh</v>
          </cell>
        </row>
        <row r="214">
          <cell r="BH214" t="str">
            <v xml:space="preserve"> </v>
          </cell>
        </row>
        <row r="216">
          <cell r="AY216" t="str">
            <v xml:space="preserve"> </v>
          </cell>
        </row>
        <row r="218">
          <cell r="B218" t="str">
            <v>Denny Pangalila</v>
          </cell>
          <cell r="I218" t="str">
            <v>Sangap Dame</v>
          </cell>
          <cell r="P218" t="str">
            <v>Harianto</v>
          </cell>
          <cell r="AT218" t="str">
            <v>Low Yew Lean</v>
          </cell>
        </row>
        <row r="219">
          <cell r="B219" t="str">
            <v>Human Capital Manager</v>
          </cell>
          <cell r="I219" t="str">
            <v>Deputy Direktur Finance &amp; Accounting</v>
          </cell>
          <cell r="P219" t="str">
            <v>Direktur</v>
          </cell>
          <cell r="AT219" t="str">
            <v>Direktur Utama</v>
          </cell>
        </row>
        <row r="221">
          <cell r="B221" t="str">
            <v>BRANCH  :</v>
          </cell>
          <cell r="C221" t="str">
            <v>BANGKA BELITUNG</v>
          </cell>
          <cell r="BR221">
            <v>0</v>
          </cell>
        </row>
        <row r="222">
          <cell r="B222" t="str">
            <v>NIK</v>
          </cell>
          <cell r="C222" t="str">
            <v>NAMA</v>
          </cell>
          <cell r="D222" t="str">
            <v>JABATAN</v>
          </cell>
          <cell r="E222" t="str">
            <v>DIVISI / CABANG</v>
          </cell>
          <cell r="F222" t="str">
            <v>NO SLIP</v>
          </cell>
          <cell r="G222" t="str">
            <v>TGL</v>
          </cell>
          <cell r="H222" t="str">
            <v>STATUS</v>
          </cell>
          <cell r="I222" t="str">
            <v>TGL</v>
          </cell>
          <cell r="J222" t="str">
            <v>BANK</v>
          </cell>
          <cell r="K222" t="str">
            <v>NO. REKENING</v>
          </cell>
          <cell r="L222" t="str">
            <v>NPWP</v>
          </cell>
          <cell r="M222" t="str">
            <v>GAJI POKOK</v>
          </cell>
          <cell r="N222" t="str">
            <v>HARI</v>
          </cell>
          <cell r="O222" t="str">
            <v>GAJI POKOK EFEKTIF</v>
          </cell>
          <cell r="P222" t="str">
            <v>TUNJANGAN</v>
          </cell>
          <cell r="S222" t="str">
            <v>GAJI</v>
          </cell>
          <cell r="T222" t="str">
            <v>INSENTIF, KOMISI &amp; PENCAPAIAN</v>
          </cell>
          <cell r="AC222" t="str">
            <v>TOTAL</v>
          </cell>
          <cell r="AD222" t="str">
            <v>PREMI</v>
          </cell>
          <cell r="AF222" t="str">
            <v>Gaji Per hari</v>
          </cell>
          <cell r="AG222" t="str">
            <v>Gaji setelah dipotong hari</v>
          </cell>
          <cell r="AH222" t="str">
            <v>LEMBUR, ROLLING, DLL</v>
          </cell>
          <cell r="AL222" t="str">
            <v>TOTAL</v>
          </cell>
          <cell r="AM222" t="str">
            <v>Dinner Allowance</v>
          </cell>
          <cell r="AP222" t="str">
            <v>Extra Dinner Allowance</v>
          </cell>
          <cell r="AS222" t="str">
            <v>Grand Total</v>
          </cell>
          <cell r="AT222" t="str">
            <v>POTONGAN</v>
          </cell>
          <cell r="AW222" t="str">
            <v>Motor Support</v>
          </cell>
          <cell r="AY222" t="str">
            <v>KOREKSI (+/-)</v>
          </cell>
          <cell r="BB222" t="str">
            <v>TOTAL</v>
          </cell>
          <cell r="BC222" t="str">
            <v>JAMSOSTEK (DARI GAJI POKOK)</v>
          </cell>
          <cell r="BK222" t="str">
            <v>GAJI</v>
          </cell>
          <cell r="BL222" t="str">
            <v>DIBAYAR FULL</v>
          </cell>
          <cell r="BN222" t="str">
            <v>TOTAL</v>
          </cell>
        </row>
        <row r="223">
          <cell r="G223" t="str">
            <v>LAHIR</v>
          </cell>
          <cell r="H223" t="str">
            <v>KEL</v>
          </cell>
          <cell r="I223" t="str">
            <v>MASUK</v>
          </cell>
          <cell r="N223" t="str">
            <v>KERJA</v>
          </cell>
          <cell r="P223" t="str">
            <v>Tetap</v>
          </cell>
          <cell r="Q223" t="str">
            <v>Transport</v>
          </cell>
          <cell r="R223" t="str">
            <v>jabatan</v>
          </cell>
          <cell r="S223" t="str">
            <v>BRUTO</v>
          </cell>
          <cell r="T223" t="str">
            <v>First Hour</v>
          </cell>
          <cell r="U223" t="str">
            <v>Hours</v>
          </cell>
          <cell r="V223" t="str">
            <v>INSENTIF</v>
          </cell>
          <cell r="W223" t="str">
            <v>Second Hour</v>
          </cell>
          <cell r="X223" t="str">
            <v>Hour</v>
          </cell>
          <cell r="Y223" t="str">
            <v>KOMISI</v>
          </cell>
          <cell r="Z223" t="str">
            <v>Third Hour</v>
          </cell>
          <cell r="AA223" t="str">
            <v>Hours</v>
          </cell>
          <cell r="AB223" t="str">
            <v>PENCAPAIAN</v>
          </cell>
          <cell r="AC223" t="str">
            <v>INSENTIF</v>
          </cell>
          <cell r="AD223" t="str">
            <v>Per Day</v>
          </cell>
          <cell r="AE223" t="str">
            <v>Days</v>
          </cell>
          <cell r="AH223" t="str">
            <v>LUAR KOTA</v>
          </cell>
          <cell r="AI223" t="str">
            <v>LEMBUR</v>
          </cell>
          <cell r="AJ223" t="str">
            <v>ROLLING</v>
          </cell>
          <cell r="AK223" t="str">
            <v>UANG HARIAN</v>
          </cell>
          <cell r="AL223" t="str">
            <v>LEMBUR</v>
          </cell>
          <cell r="AM223" t="str">
            <v>Per Day</v>
          </cell>
          <cell r="AN223" t="str">
            <v>Days</v>
          </cell>
          <cell r="AO223" t="str">
            <v>Total</v>
          </cell>
          <cell r="AP223" t="str">
            <v>Per Day</v>
          </cell>
          <cell r="AQ223" t="str">
            <v>Days</v>
          </cell>
          <cell r="AR223" t="str">
            <v>Total</v>
          </cell>
          <cell r="AS223" t="str">
            <v>Overtime</v>
          </cell>
          <cell r="AT223" t="str">
            <v>No.</v>
          </cell>
          <cell r="AU223" t="str">
            <v>Total</v>
          </cell>
          <cell r="AV223" t="str">
            <v>Keterangan</v>
          </cell>
          <cell r="AW223" t="str">
            <v>No.</v>
          </cell>
          <cell r="AX223" t="str">
            <v>Total</v>
          </cell>
          <cell r="AY223" t="str">
            <v>No.</v>
          </cell>
          <cell r="AZ223" t="str">
            <v>Total</v>
          </cell>
          <cell r="BA223" t="str">
            <v>Keterangan</v>
          </cell>
          <cell r="BB223" t="str">
            <v>GAJI</v>
          </cell>
          <cell r="BC223" t="str">
            <v>JKK (0.24%)</v>
          </cell>
          <cell r="BD223" t="str">
            <v>JKM(0.30%)</v>
          </cell>
          <cell r="BE223" t="str">
            <v>BPJS (4.0%)</v>
          </cell>
          <cell r="BF223" t="str">
            <v>JHT (3.7%)</v>
          </cell>
          <cell r="BG223" t="str">
            <v>JPN (2%)</v>
          </cell>
          <cell r="BH223" t="str">
            <v>JPN (1%)</v>
          </cell>
          <cell r="BI223" t="str">
            <v>JHT (2.0%)</v>
          </cell>
          <cell r="BJ223" t="str">
            <v>BPJS (1%)</v>
          </cell>
          <cell r="BK223" t="str">
            <v>NETTO</v>
          </cell>
          <cell r="BN223" t="str">
            <v>Take Home Pay</v>
          </cell>
        </row>
        <row r="224">
          <cell r="B224">
            <v>17010129</v>
          </cell>
          <cell r="C224" t="str">
            <v>JEFFISEN</v>
          </cell>
          <cell r="D224" t="str">
            <v>Acting Branch Manager</v>
          </cell>
          <cell r="E224" t="str">
            <v>BANGKA BELITUNG</v>
          </cell>
          <cell r="F224">
            <v>1</v>
          </cell>
          <cell r="G224" t="str">
            <v>00-00-0000</v>
          </cell>
          <cell r="H224" t="str">
            <v>K/2</v>
          </cell>
          <cell r="I224" t="str">
            <v>02-10-2017</v>
          </cell>
          <cell r="J224" t="str">
            <v>Mandiri</v>
          </cell>
          <cell r="K224">
            <v>11013343279</v>
          </cell>
          <cell r="L224" t="str">
            <v>14.791.606.8-701.000</v>
          </cell>
          <cell r="M224">
            <v>2000000</v>
          </cell>
          <cell r="N224">
            <v>21</v>
          </cell>
          <cell r="O224">
            <v>2000000</v>
          </cell>
          <cell r="P224">
            <v>1650000</v>
          </cell>
          <cell r="S224">
            <v>3650000</v>
          </cell>
          <cell r="AF224">
            <v>173809.52380952382</v>
          </cell>
          <cell r="AG224">
            <v>3650000</v>
          </cell>
          <cell r="AL224">
            <v>0</v>
          </cell>
          <cell r="AT224">
            <v>0</v>
          </cell>
          <cell r="AU224">
            <v>0</v>
          </cell>
          <cell r="AV224">
            <v>0</v>
          </cell>
          <cell r="BB224">
            <v>3650000</v>
          </cell>
          <cell r="BC224">
            <v>12000</v>
          </cell>
          <cell r="BD224">
            <v>15000</v>
          </cell>
          <cell r="BE224">
            <v>200000</v>
          </cell>
          <cell r="BF224">
            <v>185000</v>
          </cell>
          <cell r="BG224">
            <v>100000</v>
          </cell>
          <cell r="BH224">
            <v>50000</v>
          </cell>
          <cell r="BI224">
            <v>100000</v>
          </cell>
          <cell r="BJ224">
            <v>50000</v>
          </cell>
          <cell r="BK224">
            <v>3450000</v>
          </cell>
          <cell r="BN224">
            <v>3450000</v>
          </cell>
          <cell r="BR224">
            <v>5000000</v>
          </cell>
          <cell r="BY224">
            <v>3450000</v>
          </cell>
        </row>
        <row r="225">
          <cell r="B225">
            <v>20030001</v>
          </cell>
          <cell r="C225" t="str">
            <v>Fetrik</v>
          </cell>
          <cell r="D225" t="str">
            <v>Admin</v>
          </cell>
          <cell r="E225" t="str">
            <v>BANGKA BELITUNG</v>
          </cell>
          <cell r="F225">
            <v>2</v>
          </cell>
          <cell r="G225" t="str">
            <v>00-00-0000</v>
          </cell>
          <cell r="H225" t="str">
            <v>K/1</v>
          </cell>
          <cell r="I225" t="str">
            <v>09-04-2020</v>
          </cell>
          <cell r="J225" t="str">
            <v>Mandiri</v>
          </cell>
          <cell r="K225" t="str">
            <v>169-00-0203929-2</v>
          </cell>
          <cell r="L225" t="str">
            <v>83.230.675.7-304.000</v>
          </cell>
          <cell r="M225">
            <v>2000000</v>
          </cell>
          <cell r="N225">
            <v>21</v>
          </cell>
          <cell r="O225">
            <v>2000000</v>
          </cell>
          <cell r="P225">
            <v>807750</v>
          </cell>
          <cell r="S225">
            <v>2807750</v>
          </cell>
          <cell r="AF225">
            <v>133702.38095238095</v>
          </cell>
          <cell r="AG225">
            <v>2807750</v>
          </cell>
          <cell r="AL225">
            <v>0</v>
          </cell>
          <cell r="BB225">
            <v>2807750</v>
          </cell>
          <cell r="BC225">
            <v>7752.0551999999998</v>
          </cell>
          <cell r="BD225">
            <v>9690.0689999999995</v>
          </cell>
          <cell r="BF225">
            <v>119510.85100000001</v>
          </cell>
          <cell r="BG225">
            <v>64600.46</v>
          </cell>
          <cell r="BH225">
            <v>32300.23</v>
          </cell>
          <cell r="BI225">
            <v>64600.46</v>
          </cell>
          <cell r="BK225">
            <v>2710849.31</v>
          </cell>
          <cell r="BN225">
            <v>2710849.31</v>
          </cell>
          <cell r="BR225">
            <v>3230023</v>
          </cell>
        </row>
        <row r="226">
          <cell r="B226">
            <v>20010016</v>
          </cell>
          <cell r="C226" t="str">
            <v>Irfan Munadi</v>
          </cell>
          <cell r="D226" t="str">
            <v>Sales Engineer</v>
          </cell>
          <cell r="E226" t="str">
            <v>BANGKA BELITUNG</v>
          </cell>
          <cell r="F226">
            <v>3</v>
          </cell>
          <cell r="G226" t="str">
            <v>00-00-0000</v>
          </cell>
          <cell r="H226" t="str">
            <v>TK/0</v>
          </cell>
          <cell r="I226" t="str">
            <v>15-10-2020</v>
          </cell>
          <cell r="J226" t="str">
            <v>Mandiri</v>
          </cell>
          <cell r="M226">
            <v>2000000</v>
          </cell>
          <cell r="N226">
            <v>21</v>
          </cell>
          <cell r="O226">
            <v>2000000</v>
          </cell>
          <cell r="P226">
            <v>807505.57</v>
          </cell>
          <cell r="S226">
            <v>2807505.57</v>
          </cell>
          <cell r="AF226">
            <v>133690.74142857143</v>
          </cell>
          <cell r="AG226">
            <v>2807505.5700000003</v>
          </cell>
          <cell r="BB226">
            <v>2807505.5700000003</v>
          </cell>
          <cell r="BC226">
            <v>7752.0551999999998</v>
          </cell>
          <cell r="BD226">
            <v>9690.0689999999995</v>
          </cell>
          <cell r="BE226">
            <v>129200.92</v>
          </cell>
          <cell r="BF226">
            <v>119510.85100000001</v>
          </cell>
          <cell r="BG226">
            <v>64600.46</v>
          </cell>
          <cell r="BH226">
            <v>32300.23</v>
          </cell>
          <cell r="BI226">
            <v>64600.46</v>
          </cell>
          <cell r="BJ226">
            <v>32300.23</v>
          </cell>
          <cell r="BK226">
            <v>2678304.6500000004</v>
          </cell>
          <cell r="BN226">
            <v>2678304.6500000004</v>
          </cell>
          <cell r="BR226">
            <v>3230023</v>
          </cell>
        </row>
        <row r="227">
          <cell r="B227">
            <v>20011020</v>
          </cell>
          <cell r="C227" t="str">
            <v>Andrean Putra Pratama</v>
          </cell>
          <cell r="D227" t="str">
            <v>Sales Engineer</v>
          </cell>
          <cell r="E227" t="str">
            <v>BANGKA BELITUNG</v>
          </cell>
          <cell r="F227">
            <v>4</v>
          </cell>
          <cell r="G227" t="str">
            <v>00-00-0000</v>
          </cell>
          <cell r="H227" t="str">
            <v>K/0</v>
          </cell>
          <cell r="I227" t="str">
            <v>16-11-2020</v>
          </cell>
          <cell r="J227" t="str">
            <v>Mandiri</v>
          </cell>
          <cell r="M227">
            <v>2000000</v>
          </cell>
          <cell r="N227">
            <v>21</v>
          </cell>
          <cell r="O227">
            <v>2000000</v>
          </cell>
          <cell r="P227">
            <v>807505.57</v>
          </cell>
          <cell r="S227">
            <v>2807505.57</v>
          </cell>
          <cell r="AF227">
            <v>133690.74142857143</v>
          </cell>
          <cell r="AG227">
            <v>2807505.5700000003</v>
          </cell>
          <cell r="BB227">
            <v>2807505.5700000003</v>
          </cell>
          <cell r="BC227">
            <v>7752.0551999999998</v>
          </cell>
          <cell r="BD227">
            <v>9690.0689999999995</v>
          </cell>
          <cell r="BF227">
            <v>119510.85100000001</v>
          </cell>
          <cell r="BG227">
            <v>64600.46</v>
          </cell>
          <cell r="BH227">
            <v>32300.23</v>
          </cell>
          <cell r="BI227">
            <v>64600.46</v>
          </cell>
          <cell r="BK227">
            <v>2710604.8800000004</v>
          </cell>
          <cell r="BN227">
            <v>2710604.8800000004</v>
          </cell>
          <cell r="BR227">
            <v>3230023</v>
          </cell>
        </row>
        <row r="228">
          <cell r="B228">
            <v>21004024</v>
          </cell>
          <cell r="C228" t="str">
            <v xml:space="preserve">Efvan Kristian </v>
          </cell>
          <cell r="D228" t="str">
            <v>Sales Engineer</v>
          </cell>
          <cell r="E228" t="str">
            <v>BANGKA BELITUNG</v>
          </cell>
          <cell r="F228">
            <v>5</v>
          </cell>
          <cell r="G228" t="str">
            <v>00-00-0000</v>
          </cell>
          <cell r="H228" t="str">
            <v>TK/0</v>
          </cell>
          <cell r="I228" t="str">
            <v>13-04-2021</v>
          </cell>
          <cell r="J228" t="str">
            <v>Mandiri</v>
          </cell>
          <cell r="K228" t="str">
            <v>1690002576350</v>
          </cell>
          <cell r="M228">
            <v>2000000</v>
          </cell>
          <cell r="N228">
            <v>21</v>
          </cell>
          <cell r="O228">
            <v>2000000</v>
          </cell>
          <cell r="P228">
            <v>807505.57</v>
          </cell>
          <cell r="S228">
            <v>3230023</v>
          </cell>
          <cell r="AF228">
            <v>153810.61904761905</v>
          </cell>
          <cell r="AG228">
            <v>3230023</v>
          </cell>
          <cell r="BB228">
            <v>3230023</v>
          </cell>
          <cell r="BC228">
            <v>7752.0551999999998</v>
          </cell>
          <cell r="BD228">
            <v>9690.0689999999995</v>
          </cell>
          <cell r="BE228">
            <v>129200.92</v>
          </cell>
          <cell r="BF228">
            <v>119510.85100000001</v>
          </cell>
          <cell r="BG228">
            <v>64600.46</v>
          </cell>
          <cell r="BH228">
            <v>32300.23</v>
          </cell>
          <cell r="BI228">
            <v>64600.46</v>
          </cell>
          <cell r="BJ228">
            <v>32300.23</v>
          </cell>
          <cell r="BK228">
            <v>3100822.08</v>
          </cell>
          <cell r="BN228">
            <v>3100822.08</v>
          </cell>
          <cell r="BR228">
            <v>3230023</v>
          </cell>
        </row>
        <row r="229">
          <cell r="B229">
            <v>21004034</v>
          </cell>
          <cell r="C229" t="str">
            <v>Muhamad Darussalam</v>
          </cell>
          <cell r="D229" t="str">
            <v xml:space="preserve">Admin </v>
          </cell>
          <cell r="E229" t="str">
            <v>BANGKA BELITUNG</v>
          </cell>
          <cell r="F229">
            <v>6</v>
          </cell>
          <cell r="G229" t="str">
            <v>00-00-0000</v>
          </cell>
          <cell r="H229" t="str">
            <v>TK/0</v>
          </cell>
          <cell r="I229" t="str">
            <v>26-04-2021</v>
          </cell>
          <cell r="J229" t="str">
            <v>Mandiri</v>
          </cell>
          <cell r="K229" t="str">
            <v>1130006838357</v>
          </cell>
          <cell r="M229">
            <v>2000000</v>
          </cell>
          <cell r="N229">
            <v>17</v>
          </cell>
          <cell r="O229">
            <v>1619047.6190476189</v>
          </cell>
          <cell r="P229">
            <v>653694.98523809516</v>
          </cell>
          <cell r="S229">
            <v>3230023</v>
          </cell>
          <cell r="AF229">
            <v>153810.61904761905</v>
          </cell>
          <cell r="AG229">
            <v>2614780.5238095238</v>
          </cell>
          <cell r="BB229">
            <v>2614780.5238095238</v>
          </cell>
          <cell r="BC229">
            <v>7752.0551999999998</v>
          </cell>
          <cell r="BD229">
            <v>9690.0689999999995</v>
          </cell>
          <cell r="BF229">
            <v>119510.85100000001</v>
          </cell>
          <cell r="BG229">
            <v>64600.46</v>
          </cell>
          <cell r="BH229">
            <v>32300.23</v>
          </cell>
          <cell r="BI229">
            <v>64600.46</v>
          </cell>
          <cell r="BK229">
            <v>2517879.8338095238</v>
          </cell>
          <cell r="BN229">
            <v>2517879.8338095238</v>
          </cell>
          <cell r="BR229">
            <v>3230023</v>
          </cell>
        </row>
        <row r="230">
          <cell r="M230">
            <v>12000000</v>
          </cell>
          <cell r="O230">
            <v>11619047.619047619</v>
          </cell>
          <cell r="P230">
            <v>5533961.6952380948</v>
          </cell>
          <cell r="Q230">
            <v>0</v>
          </cell>
          <cell r="R230">
            <v>0</v>
          </cell>
          <cell r="S230">
            <v>15302784.140000001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882514.62571428565</v>
          </cell>
          <cell r="AG230">
            <v>17917564.663809523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O230">
            <v>0</v>
          </cell>
          <cell r="AR230">
            <v>0</v>
          </cell>
          <cell r="AS230">
            <v>0</v>
          </cell>
          <cell r="AU230">
            <v>0</v>
          </cell>
          <cell r="AX230">
            <v>0</v>
          </cell>
          <cell r="AZ230">
            <v>0</v>
          </cell>
          <cell r="BB230">
            <v>17917564.663809523</v>
          </cell>
          <cell r="BC230">
            <v>50760.276000000005</v>
          </cell>
          <cell r="BD230">
            <v>63450.345000000001</v>
          </cell>
          <cell r="BE230">
            <v>458401.83999999997</v>
          </cell>
          <cell r="BF230">
            <v>782554.25500000012</v>
          </cell>
          <cell r="BG230">
            <v>423002.30000000005</v>
          </cell>
          <cell r="BH230">
            <v>211501.15000000002</v>
          </cell>
          <cell r="BI230">
            <v>423002.30000000005</v>
          </cell>
          <cell r="BJ230">
            <v>114600.45999999999</v>
          </cell>
          <cell r="BK230">
            <v>17168460.753809527</v>
          </cell>
          <cell r="BN230">
            <v>17168460.753809527</v>
          </cell>
          <cell r="BR230">
            <v>21150115</v>
          </cell>
        </row>
        <row r="232">
          <cell r="B232" t="str">
            <v>Jakarta, 20 Mei 2021</v>
          </cell>
        </row>
        <row r="234">
          <cell r="B234" t="str">
            <v>Dibuat Oleh :</v>
          </cell>
          <cell r="I234" t="str">
            <v>Diperiksa Oleh :</v>
          </cell>
          <cell r="P234" t="str">
            <v>Diketahui Oleh :</v>
          </cell>
          <cell r="AT234" t="str">
            <v>Disahkan Oleh</v>
          </cell>
        </row>
        <row r="235">
          <cell r="BH235" t="str">
            <v xml:space="preserve"> </v>
          </cell>
        </row>
        <row r="237">
          <cell r="AY237" t="str">
            <v xml:space="preserve"> </v>
          </cell>
        </row>
        <row r="239">
          <cell r="B239" t="str">
            <v>Denny Pangalila</v>
          </cell>
          <cell r="I239" t="str">
            <v>Sangap Dame</v>
          </cell>
          <cell r="P239" t="str">
            <v>Harianto</v>
          </cell>
          <cell r="AT239" t="str">
            <v>Low Yew Lean</v>
          </cell>
        </row>
        <row r="240">
          <cell r="B240" t="str">
            <v>Human Capital Manager</v>
          </cell>
          <cell r="I240" t="str">
            <v>Deputy Direktur Finance &amp; Accounting</v>
          </cell>
          <cell r="P240" t="str">
            <v>Direktur</v>
          </cell>
          <cell r="AT240" t="str">
            <v>Direktur Utama</v>
          </cell>
        </row>
        <row r="242">
          <cell r="B242" t="str">
            <v>BRANCH  :</v>
          </cell>
          <cell r="C242" t="str">
            <v>CILEGON</v>
          </cell>
          <cell r="BR242">
            <v>0</v>
          </cell>
        </row>
        <row r="243">
          <cell r="B243" t="str">
            <v>NIK</v>
          </cell>
          <cell r="C243" t="str">
            <v>NAMA</v>
          </cell>
          <cell r="D243" t="str">
            <v>JABATAN</v>
          </cell>
          <cell r="E243" t="str">
            <v>DIVISI / CABANG</v>
          </cell>
          <cell r="F243" t="str">
            <v>NO SLIP</v>
          </cell>
          <cell r="G243" t="str">
            <v>TGL</v>
          </cell>
          <cell r="H243" t="str">
            <v>STATUS</v>
          </cell>
          <cell r="I243" t="str">
            <v>TGL</v>
          </cell>
          <cell r="J243" t="str">
            <v>BANK</v>
          </cell>
          <cell r="K243" t="str">
            <v>NO. REKENING</v>
          </cell>
          <cell r="L243" t="str">
            <v>NPWP</v>
          </cell>
          <cell r="M243" t="str">
            <v>GAJI POKOK</v>
          </cell>
          <cell r="N243" t="str">
            <v>HARI</v>
          </cell>
          <cell r="O243" t="str">
            <v>GAJI POKOK EFEKTIF</v>
          </cell>
          <cell r="P243" t="str">
            <v>TUNJANGAN</v>
          </cell>
          <cell r="S243" t="str">
            <v>GAJI</v>
          </cell>
          <cell r="T243" t="str">
            <v>INSENTIF, KOMISI &amp; PENCAPAIAN</v>
          </cell>
          <cell r="AC243" t="str">
            <v>TOTAL</v>
          </cell>
          <cell r="AD243" t="str">
            <v>PREMI</v>
          </cell>
          <cell r="AF243" t="str">
            <v>Gaji Per hari</v>
          </cell>
          <cell r="AG243" t="str">
            <v>Gaji setelah dipotong hari</v>
          </cell>
          <cell r="AH243" t="str">
            <v>LEMBUR, ROLLING, DLL</v>
          </cell>
          <cell r="AL243" t="str">
            <v>TOTAL</v>
          </cell>
          <cell r="AM243" t="str">
            <v>Dinner Allowance</v>
          </cell>
          <cell r="AP243" t="str">
            <v>Extra Dinner Allowance</v>
          </cell>
          <cell r="AS243" t="str">
            <v>Grand Total</v>
          </cell>
          <cell r="AT243" t="str">
            <v>POTONGAN</v>
          </cell>
          <cell r="AW243" t="str">
            <v>Motor Support</v>
          </cell>
          <cell r="AY243" t="str">
            <v>KOREKSI (+/-)</v>
          </cell>
          <cell r="BB243" t="str">
            <v>TOTAL</v>
          </cell>
          <cell r="BC243" t="str">
            <v>JAMSOSTEK (DARI GAJI POKOK)</v>
          </cell>
          <cell r="BK243" t="str">
            <v>GAJI</v>
          </cell>
          <cell r="BL243" t="str">
            <v>DIBAYAR FULL</v>
          </cell>
          <cell r="BN243" t="str">
            <v>TOTAL</v>
          </cell>
        </row>
        <row r="244">
          <cell r="G244" t="str">
            <v>LAHIR</v>
          </cell>
          <cell r="H244" t="str">
            <v>KEL</v>
          </cell>
          <cell r="I244" t="str">
            <v>MASUK</v>
          </cell>
          <cell r="N244" t="str">
            <v>KERJA</v>
          </cell>
          <cell r="P244" t="str">
            <v>Tetap</v>
          </cell>
          <cell r="Q244" t="str">
            <v>Transport</v>
          </cell>
          <cell r="R244" t="str">
            <v>Jabatan</v>
          </cell>
          <cell r="S244" t="str">
            <v>BRUTO</v>
          </cell>
          <cell r="T244" t="str">
            <v>First Hour</v>
          </cell>
          <cell r="U244" t="str">
            <v>Hours</v>
          </cell>
          <cell r="V244" t="str">
            <v>INSENTIF</v>
          </cell>
          <cell r="W244" t="str">
            <v>Second Hour</v>
          </cell>
          <cell r="X244" t="str">
            <v>Hour</v>
          </cell>
          <cell r="Y244" t="str">
            <v>KOMISI</v>
          </cell>
          <cell r="Z244" t="str">
            <v>Third Hour</v>
          </cell>
          <cell r="AA244" t="str">
            <v>Hours</v>
          </cell>
          <cell r="AB244" t="str">
            <v>PENCAPAIAN</v>
          </cell>
          <cell r="AC244" t="str">
            <v>INSENTIF</v>
          </cell>
          <cell r="AD244" t="str">
            <v>Per Day</v>
          </cell>
          <cell r="AE244" t="str">
            <v>Days</v>
          </cell>
          <cell r="AH244" t="str">
            <v>LUAR KOTA</v>
          </cell>
          <cell r="AI244" t="str">
            <v>LEMBUR</v>
          </cell>
          <cell r="AJ244" t="str">
            <v>ROLLING</v>
          </cell>
          <cell r="AK244" t="str">
            <v>UANG HARIAN</v>
          </cell>
          <cell r="AL244" t="str">
            <v>LEMBUR</v>
          </cell>
          <cell r="AM244" t="str">
            <v>Per Day</v>
          </cell>
          <cell r="AN244" t="str">
            <v>Days</v>
          </cell>
          <cell r="AO244" t="str">
            <v>Total</v>
          </cell>
          <cell r="AP244" t="str">
            <v>Per Day</v>
          </cell>
          <cell r="AQ244" t="str">
            <v>Days</v>
          </cell>
          <cell r="AR244" t="str">
            <v>Total</v>
          </cell>
          <cell r="AS244" t="str">
            <v>Overtime</v>
          </cell>
          <cell r="AT244" t="str">
            <v>No.</v>
          </cell>
          <cell r="AU244" t="str">
            <v>Total</v>
          </cell>
          <cell r="AV244" t="str">
            <v>Keterangan</v>
          </cell>
          <cell r="AW244" t="str">
            <v>No.</v>
          </cell>
          <cell r="AX244" t="str">
            <v>Total</v>
          </cell>
          <cell r="AY244" t="str">
            <v>No.</v>
          </cell>
          <cell r="AZ244" t="str">
            <v>Total</v>
          </cell>
          <cell r="BA244" t="str">
            <v>Keterangan</v>
          </cell>
          <cell r="BB244" t="str">
            <v>GAJI</v>
          </cell>
          <cell r="BC244" t="str">
            <v>JKK (0.24%)</v>
          </cell>
          <cell r="BD244" t="str">
            <v>JKM(0.30%)</v>
          </cell>
          <cell r="BE244" t="str">
            <v>BPJS (4.0%)</v>
          </cell>
          <cell r="BF244" t="str">
            <v>JHT (3.7%)</v>
          </cell>
          <cell r="BG244" t="str">
            <v>JPN (2%)</v>
          </cell>
          <cell r="BH244" t="str">
            <v>JPN (1%)</v>
          </cell>
          <cell r="BI244" t="str">
            <v>JHT (2.0%)</v>
          </cell>
          <cell r="BJ244" t="str">
            <v>BPJS (1%)</v>
          </cell>
          <cell r="BK244" t="str">
            <v>NETTO</v>
          </cell>
          <cell r="BN244" t="str">
            <v>Take Home Pay</v>
          </cell>
        </row>
        <row r="245">
          <cell r="B245">
            <v>20080005</v>
          </cell>
          <cell r="C245" t="str">
            <v>Amien Munawar</v>
          </cell>
          <cell r="D245" t="str">
            <v xml:space="preserve">Spv Sales </v>
          </cell>
          <cell r="E245" t="str">
            <v>CILEGON</v>
          </cell>
          <cell r="F245">
            <v>1</v>
          </cell>
          <cell r="G245" t="str">
            <v>00-00-0000</v>
          </cell>
          <cell r="H245" t="str">
            <v>K/3</v>
          </cell>
          <cell r="I245" t="str">
            <v>03-08-2020</v>
          </cell>
          <cell r="J245" t="str">
            <v>Mandiri</v>
          </cell>
          <cell r="K245" t="str">
            <v>1630003425488</v>
          </cell>
          <cell r="L245" t="str">
            <v>55.209.466.6-401.000</v>
          </cell>
          <cell r="M245">
            <v>2000000</v>
          </cell>
          <cell r="N245">
            <v>21</v>
          </cell>
          <cell r="O245">
            <v>2000000</v>
          </cell>
          <cell r="P245">
            <v>1550000</v>
          </cell>
          <cell r="S245">
            <v>3550000</v>
          </cell>
          <cell r="AF245">
            <v>169047.61904761905</v>
          </cell>
          <cell r="AG245">
            <v>3550000</v>
          </cell>
          <cell r="BB245">
            <v>3550000</v>
          </cell>
          <cell r="BC245">
            <v>10343.452799999999</v>
          </cell>
          <cell r="BD245">
            <v>12929.315999999999</v>
          </cell>
          <cell r="BE245">
            <v>172390.88</v>
          </cell>
          <cell r="BF245">
            <v>159461.56400000001</v>
          </cell>
          <cell r="BG245">
            <v>86195.44</v>
          </cell>
          <cell r="BH245">
            <v>43097.72</v>
          </cell>
          <cell r="BI245">
            <v>86195.44</v>
          </cell>
          <cell r="BJ245">
            <v>43097.72</v>
          </cell>
          <cell r="BK245">
            <v>3377609.12</v>
          </cell>
          <cell r="BN245">
            <v>3377609.12</v>
          </cell>
          <cell r="BR245">
            <v>4309772</v>
          </cell>
        </row>
        <row r="246">
          <cell r="B246">
            <v>15070060</v>
          </cell>
          <cell r="C246" t="str">
            <v>SUSILAWATI</v>
          </cell>
          <cell r="D246" t="str">
            <v>Admin</v>
          </cell>
          <cell r="E246" t="str">
            <v>CILEGON</v>
          </cell>
          <cell r="F246">
            <v>2</v>
          </cell>
          <cell r="G246" t="str">
            <v>00-00-0000</v>
          </cell>
          <cell r="H246" t="str">
            <v>TK/0</v>
          </cell>
          <cell r="I246" t="str">
            <v>06-07-2015</v>
          </cell>
          <cell r="J246" t="str">
            <v>Mandiri</v>
          </cell>
          <cell r="K246" t="str">
            <v>1250012740676</v>
          </cell>
          <cell r="L246" t="str">
            <v>73.393.925.0-419.000</v>
          </cell>
          <cell r="M246">
            <v>2000000</v>
          </cell>
          <cell r="N246">
            <v>21</v>
          </cell>
          <cell r="O246">
            <v>2000000</v>
          </cell>
          <cell r="P246">
            <v>1225000</v>
          </cell>
          <cell r="S246">
            <v>3225000</v>
          </cell>
          <cell r="V246">
            <v>0</v>
          </cell>
          <cell r="Y246">
            <v>0</v>
          </cell>
          <cell r="AB246">
            <v>0</v>
          </cell>
          <cell r="AC246">
            <v>0</v>
          </cell>
          <cell r="AF246">
            <v>153571.42857142858</v>
          </cell>
          <cell r="AG246">
            <v>3225000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T246">
            <v>0</v>
          </cell>
          <cell r="AU246">
            <v>0</v>
          </cell>
          <cell r="AW246">
            <v>0</v>
          </cell>
          <cell r="AX246">
            <v>0</v>
          </cell>
          <cell r="AY246">
            <v>0</v>
          </cell>
          <cell r="BB246">
            <v>3225000</v>
          </cell>
          <cell r="BC246">
            <v>10343.452799999999</v>
          </cell>
          <cell r="BD246">
            <v>12929.315999999999</v>
          </cell>
          <cell r="BE246">
            <v>172390.88</v>
          </cell>
          <cell r="BF246">
            <v>159461.56400000001</v>
          </cell>
          <cell r="BG246">
            <v>86195.44</v>
          </cell>
          <cell r="BH246">
            <v>43097.72</v>
          </cell>
          <cell r="BI246">
            <v>86195.44</v>
          </cell>
          <cell r="BJ246">
            <v>43097.72</v>
          </cell>
          <cell r="BK246">
            <v>3052609.12</v>
          </cell>
          <cell r="BN246">
            <v>3052609.12</v>
          </cell>
          <cell r="BR246">
            <v>4309772</v>
          </cell>
          <cell r="BY246">
            <v>3052609.12</v>
          </cell>
        </row>
        <row r="247">
          <cell r="B247" t="str">
            <v>18090014</v>
          </cell>
          <cell r="C247" t="str">
            <v>Alpin Zulfahmi</v>
          </cell>
          <cell r="D247" t="str">
            <v>Sales</v>
          </cell>
          <cell r="E247" t="str">
            <v>CILEGON</v>
          </cell>
          <cell r="F247">
            <v>3</v>
          </cell>
          <cell r="G247" t="str">
            <v>00-00-0000</v>
          </cell>
          <cell r="H247" t="str">
            <v>K/0</v>
          </cell>
          <cell r="I247" t="str">
            <v>5-9-2018</v>
          </cell>
          <cell r="J247" t="str">
            <v>Mandiri</v>
          </cell>
          <cell r="M247">
            <v>2000000</v>
          </cell>
          <cell r="N247">
            <v>21</v>
          </cell>
          <cell r="O247">
            <v>2000000</v>
          </cell>
          <cell r="P247">
            <v>1077443</v>
          </cell>
          <cell r="S247">
            <v>3077443</v>
          </cell>
          <cell r="AF247">
            <v>146544.90476190476</v>
          </cell>
          <cell r="AG247">
            <v>3077443</v>
          </cell>
          <cell r="BB247">
            <v>3077443</v>
          </cell>
          <cell r="BC247">
            <v>10343.452799999999</v>
          </cell>
          <cell r="BD247">
            <v>12929.315999999999</v>
          </cell>
          <cell r="BF247">
            <v>159461.56400000001</v>
          </cell>
          <cell r="BG247">
            <v>86195.44</v>
          </cell>
          <cell r="BH247">
            <v>43097.72</v>
          </cell>
          <cell r="BI247">
            <v>86195.44</v>
          </cell>
          <cell r="BK247">
            <v>2948149.84</v>
          </cell>
          <cell r="BN247">
            <v>2948149.84</v>
          </cell>
          <cell r="BR247">
            <v>4309772</v>
          </cell>
        </row>
        <row r="248">
          <cell r="B248">
            <v>20080027</v>
          </cell>
          <cell r="C248" t="str">
            <v>Syamsul Hidayat</v>
          </cell>
          <cell r="D248" t="str">
            <v>Sales Engineer</v>
          </cell>
          <cell r="E248" t="str">
            <v>CILEGON</v>
          </cell>
          <cell r="F248">
            <v>4</v>
          </cell>
          <cell r="G248" t="str">
            <v>00-00-0000</v>
          </cell>
          <cell r="H248" t="str">
            <v>K2</v>
          </cell>
          <cell r="I248" t="str">
            <v>24-08-2020</v>
          </cell>
          <cell r="J248" t="str">
            <v>Mandiri</v>
          </cell>
          <cell r="K248" t="str">
            <v>1630004291939</v>
          </cell>
          <cell r="L248" t="str">
            <v>77.772.167.1.417.000</v>
          </cell>
          <cell r="M248">
            <v>2000000</v>
          </cell>
          <cell r="N248">
            <v>21</v>
          </cell>
          <cell r="O248">
            <v>2000000</v>
          </cell>
          <cell r="P248">
            <v>1077443</v>
          </cell>
          <cell r="S248">
            <v>3077443</v>
          </cell>
          <cell r="AF248">
            <v>146544.90476190476</v>
          </cell>
          <cell r="AG248">
            <v>3077443</v>
          </cell>
          <cell r="BB248">
            <v>3077443</v>
          </cell>
          <cell r="BC248">
            <v>10343.452799999999</v>
          </cell>
          <cell r="BD248">
            <v>12929.315999999999</v>
          </cell>
          <cell r="BG248">
            <v>86195.44</v>
          </cell>
          <cell r="BH248">
            <v>43097.72</v>
          </cell>
          <cell r="BI248">
            <v>86195.44</v>
          </cell>
          <cell r="BK248">
            <v>2948149.84</v>
          </cell>
          <cell r="BN248">
            <v>2948149.84</v>
          </cell>
          <cell r="BR248">
            <v>4309772</v>
          </cell>
        </row>
        <row r="249">
          <cell r="B249" t="str">
            <v>20012005</v>
          </cell>
          <cell r="C249" t="str">
            <v>Panji Prabowo Mukti</v>
          </cell>
          <cell r="D249" t="str">
            <v>Sales Engineer</v>
          </cell>
          <cell r="E249" t="str">
            <v>CILEGON</v>
          </cell>
          <cell r="F249">
            <v>5</v>
          </cell>
          <cell r="G249" t="str">
            <v>00-00-0000</v>
          </cell>
          <cell r="H249" t="str">
            <v>TK/0</v>
          </cell>
          <cell r="I249" t="str">
            <v>07-12-2020</v>
          </cell>
          <cell r="J249" t="str">
            <v>Mandiri</v>
          </cell>
          <cell r="K249" t="str">
            <v>1630000899446</v>
          </cell>
          <cell r="M249">
            <v>2000000</v>
          </cell>
          <cell r="N249">
            <v>21</v>
          </cell>
          <cell r="O249">
            <v>2000000</v>
          </cell>
          <cell r="P249">
            <v>1077443</v>
          </cell>
          <cell r="S249">
            <v>4309772</v>
          </cell>
          <cell r="AF249">
            <v>205227.23809523811</v>
          </cell>
          <cell r="AG249">
            <v>4309772</v>
          </cell>
          <cell r="AZ249">
            <v>0</v>
          </cell>
          <cell r="BB249">
            <v>4309772</v>
          </cell>
          <cell r="BC249">
            <v>10343.452799999999</v>
          </cell>
          <cell r="BD249">
            <v>12929.315999999999</v>
          </cell>
          <cell r="BE249">
            <v>172390.88</v>
          </cell>
          <cell r="BF249">
            <v>159461.56400000001</v>
          </cell>
          <cell r="BG249">
            <v>86195.44</v>
          </cell>
          <cell r="BH249">
            <v>43097.72</v>
          </cell>
          <cell r="BI249">
            <v>86195.44</v>
          </cell>
          <cell r="BJ249">
            <v>43097.72</v>
          </cell>
          <cell r="BK249">
            <v>4137381.12</v>
          </cell>
          <cell r="BN249">
            <v>4137381.12</v>
          </cell>
          <cell r="BR249">
            <v>4309772</v>
          </cell>
        </row>
        <row r="250">
          <cell r="M250">
            <v>10000000</v>
          </cell>
          <cell r="O250">
            <v>10000000</v>
          </cell>
          <cell r="P250">
            <v>6007329</v>
          </cell>
          <cell r="Q250">
            <v>0</v>
          </cell>
          <cell r="R250">
            <v>0</v>
          </cell>
          <cell r="S250">
            <v>17239658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820936.09523809527</v>
          </cell>
          <cell r="AG250">
            <v>17239658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17239658</v>
          </cell>
          <cell r="BC250">
            <v>51717.263999999996</v>
          </cell>
          <cell r="BD250">
            <v>64646.579999999994</v>
          </cell>
          <cell r="BE250">
            <v>517172.64</v>
          </cell>
          <cell r="BF250">
            <v>637846.25600000005</v>
          </cell>
          <cell r="BG250">
            <v>430977.2</v>
          </cell>
          <cell r="BH250">
            <v>215488.6</v>
          </cell>
          <cell r="BI250">
            <v>430977.2</v>
          </cell>
          <cell r="BJ250">
            <v>129293.16</v>
          </cell>
          <cell r="BK250">
            <v>16463899.039999999</v>
          </cell>
          <cell r="BL250">
            <v>0</v>
          </cell>
          <cell r="BN250">
            <v>16463899.039999999</v>
          </cell>
          <cell r="BR250">
            <v>21548860</v>
          </cell>
        </row>
        <row r="252">
          <cell r="B252" t="str">
            <v>Jakarta, 20 Mei 2021</v>
          </cell>
        </row>
        <row r="254">
          <cell r="B254" t="str">
            <v>Dibuat Oleh :</v>
          </cell>
          <cell r="I254" t="str">
            <v>Diperiksa Oleh :</v>
          </cell>
          <cell r="P254" t="str">
            <v>Diketahui Oleh :</v>
          </cell>
          <cell r="AT254" t="str">
            <v>Disahkan Oleh</v>
          </cell>
        </row>
        <row r="255">
          <cell r="BH255" t="str">
            <v xml:space="preserve"> </v>
          </cell>
        </row>
        <row r="257">
          <cell r="AY257" t="str">
            <v xml:space="preserve"> </v>
          </cell>
        </row>
        <row r="259">
          <cell r="B259" t="str">
            <v>Denny Pangalila</v>
          </cell>
          <cell r="I259" t="str">
            <v>Sangap Dame</v>
          </cell>
          <cell r="P259" t="str">
            <v>Harianto</v>
          </cell>
          <cell r="AT259" t="str">
            <v>Low Yew Lean</v>
          </cell>
        </row>
        <row r="260">
          <cell r="B260" t="str">
            <v>Human Capital Manager</v>
          </cell>
          <cell r="I260" t="str">
            <v>Deputy Direktur Finance &amp; Accounting</v>
          </cell>
          <cell r="P260" t="str">
            <v>Direktur</v>
          </cell>
          <cell r="AT260" t="str">
            <v>Direktur Utama</v>
          </cell>
        </row>
        <row r="262">
          <cell r="B262" t="str">
            <v>BRANCH  :</v>
          </cell>
          <cell r="C262" t="str">
            <v>CIKANDE</v>
          </cell>
          <cell r="BR262">
            <v>0</v>
          </cell>
        </row>
        <row r="263">
          <cell r="B263" t="str">
            <v>NIK</v>
          </cell>
          <cell r="C263" t="str">
            <v>NAMA</v>
          </cell>
          <cell r="D263" t="str">
            <v>JABATAN</v>
          </cell>
          <cell r="E263" t="str">
            <v>DIVISI / CABANG</v>
          </cell>
          <cell r="F263" t="str">
            <v>NO SLIP</v>
          </cell>
          <cell r="G263" t="str">
            <v>TGL</v>
          </cell>
          <cell r="H263" t="str">
            <v>STATUS</v>
          </cell>
          <cell r="I263" t="str">
            <v>TGL</v>
          </cell>
          <cell r="J263" t="str">
            <v>BANK</v>
          </cell>
          <cell r="K263" t="str">
            <v>NO. REKENING</v>
          </cell>
          <cell r="L263" t="str">
            <v>NPWP</v>
          </cell>
          <cell r="M263" t="str">
            <v>GAJI POKOK</v>
          </cell>
          <cell r="N263" t="str">
            <v>HARI</v>
          </cell>
          <cell r="O263" t="str">
            <v>GAJI POKOK EFEKTIF</v>
          </cell>
          <cell r="P263" t="str">
            <v>TUNJANGAN</v>
          </cell>
          <cell r="S263" t="str">
            <v>GAJI</v>
          </cell>
          <cell r="T263" t="str">
            <v>INSENTIF, KOMISI &amp; PENCAPAIAN</v>
          </cell>
          <cell r="AC263" t="str">
            <v>TOTAL</v>
          </cell>
          <cell r="AD263" t="str">
            <v>PREMI</v>
          </cell>
          <cell r="AF263" t="str">
            <v>Gaji Per hari</v>
          </cell>
          <cell r="AG263" t="str">
            <v>Gaji setelah dipotong hari</v>
          </cell>
          <cell r="AH263" t="str">
            <v>LEMBUR, ROLLING, DLL</v>
          </cell>
          <cell r="AL263" t="str">
            <v>TOTAL</v>
          </cell>
          <cell r="AM263" t="str">
            <v>Dinner Allowance</v>
          </cell>
          <cell r="AP263" t="str">
            <v>Extra Dinner Allowance</v>
          </cell>
          <cell r="AS263" t="str">
            <v>Grand Total</v>
          </cell>
          <cell r="AT263" t="str">
            <v>POTONGAN</v>
          </cell>
          <cell r="AW263" t="str">
            <v>Motor Support</v>
          </cell>
          <cell r="AY263" t="str">
            <v>KOREKSI (+/-)</v>
          </cell>
          <cell r="BB263" t="str">
            <v>TOTAL</v>
          </cell>
          <cell r="BC263" t="str">
            <v>JAMSOSTEK (DARI GAJI POKOK)</v>
          </cell>
          <cell r="BK263" t="str">
            <v>GAJI</v>
          </cell>
          <cell r="BL263" t="str">
            <v>DIBAYAR FULL</v>
          </cell>
          <cell r="BN263" t="str">
            <v>TOTAL</v>
          </cell>
        </row>
        <row r="264">
          <cell r="G264" t="str">
            <v>LAHIR</v>
          </cell>
          <cell r="H264" t="str">
            <v>KEL</v>
          </cell>
          <cell r="I264" t="str">
            <v>MASUK</v>
          </cell>
          <cell r="N264" t="str">
            <v>KERJA</v>
          </cell>
          <cell r="P264" t="str">
            <v>Tetap</v>
          </cell>
          <cell r="Q264" t="str">
            <v>Transport</v>
          </cell>
          <cell r="R264" t="str">
            <v>Jabatan</v>
          </cell>
          <cell r="S264" t="str">
            <v>BRUTO</v>
          </cell>
          <cell r="T264" t="str">
            <v>First Hour</v>
          </cell>
          <cell r="U264" t="str">
            <v>Hours</v>
          </cell>
          <cell r="V264" t="str">
            <v>INSENTIF</v>
          </cell>
          <cell r="W264" t="str">
            <v>Second Hour</v>
          </cell>
          <cell r="X264" t="str">
            <v>Hour</v>
          </cell>
          <cell r="Y264" t="str">
            <v>KOMISI</v>
          </cell>
          <cell r="Z264" t="str">
            <v>Third Hour</v>
          </cell>
          <cell r="AA264" t="str">
            <v>Hours</v>
          </cell>
          <cell r="AB264" t="str">
            <v>PENCAPAIAN</v>
          </cell>
          <cell r="AC264" t="str">
            <v>INSENTIF</v>
          </cell>
          <cell r="AD264" t="str">
            <v>Per Day</v>
          </cell>
          <cell r="AE264" t="str">
            <v>Days</v>
          </cell>
          <cell r="AH264" t="str">
            <v>LUAR KOTA</v>
          </cell>
          <cell r="AI264" t="str">
            <v>LEMBUR</v>
          </cell>
          <cell r="AJ264" t="str">
            <v>ROLLING</v>
          </cell>
          <cell r="AK264" t="str">
            <v>UANG HARIAN</v>
          </cell>
          <cell r="AL264" t="str">
            <v>LEMBUR</v>
          </cell>
          <cell r="AM264" t="str">
            <v>Per Day</v>
          </cell>
          <cell r="AN264" t="str">
            <v>Days</v>
          </cell>
          <cell r="AO264" t="str">
            <v>Total</v>
          </cell>
          <cell r="AP264" t="str">
            <v>Per Day</v>
          </cell>
          <cell r="AQ264" t="str">
            <v>Days</v>
          </cell>
          <cell r="AR264" t="str">
            <v>Total</v>
          </cell>
          <cell r="AS264" t="str">
            <v>Overtime</v>
          </cell>
          <cell r="AT264" t="str">
            <v>No.</v>
          </cell>
          <cell r="AU264" t="str">
            <v>Total</v>
          </cell>
          <cell r="AV264" t="str">
            <v>Keterangan</v>
          </cell>
          <cell r="AW264" t="str">
            <v>No.</v>
          </cell>
          <cell r="AX264" t="str">
            <v>Total</v>
          </cell>
          <cell r="AY264" t="str">
            <v>No.</v>
          </cell>
          <cell r="AZ264" t="str">
            <v>Total</v>
          </cell>
          <cell r="BA264" t="str">
            <v>Keterangan</v>
          </cell>
          <cell r="BB264" t="str">
            <v>GAJI</v>
          </cell>
          <cell r="BC264" t="str">
            <v>JKK (0.24%)</v>
          </cell>
          <cell r="BD264" t="str">
            <v>JKM(0.30%)</v>
          </cell>
          <cell r="BE264" t="str">
            <v>BPJS (4.0%)</v>
          </cell>
          <cell r="BF264" t="str">
            <v>JHT (3.7%)</v>
          </cell>
          <cell r="BG264" t="str">
            <v>JPN (2%)</v>
          </cell>
          <cell r="BH264" t="str">
            <v>JPN (1%)</v>
          </cell>
          <cell r="BI264" t="str">
            <v>JHT (2.0%)</v>
          </cell>
          <cell r="BJ264" t="str">
            <v>BPJS (1%)</v>
          </cell>
          <cell r="BK264" t="str">
            <v>NETTO</v>
          </cell>
          <cell r="BN264" t="str">
            <v>Take Home Pay</v>
          </cell>
        </row>
        <row r="265">
          <cell r="B265">
            <v>13080177</v>
          </cell>
          <cell r="C265" t="str">
            <v>RIKI KUSTRIYAN</v>
          </cell>
          <cell r="D265" t="str">
            <v>Act Branch Manager</v>
          </cell>
          <cell r="E265" t="str">
            <v>CIKANDE</v>
          </cell>
          <cell r="F265">
            <v>1</v>
          </cell>
          <cell r="G265" t="str">
            <v>00-00-0000</v>
          </cell>
          <cell r="H265" t="str">
            <v>K/0</v>
          </cell>
          <cell r="I265" t="str">
            <v>26-08-2013</v>
          </cell>
          <cell r="J265" t="str">
            <v>Mandiri</v>
          </cell>
          <cell r="K265" t="str">
            <v>1250012740452</v>
          </cell>
          <cell r="L265" t="str">
            <v>87.826.158.5-417.000</v>
          </cell>
          <cell r="M265">
            <v>2000000</v>
          </cell>
          <cell r="N265">
            <v>21</v>
          </cell>
          <cell r="O265">
            <v>2000000</v>
          </cell>
          <cell r="P265">
            <v>1500000</v>
          </cell>
          <cell r="Q265">
            <v>0</v>
          </cell>
          <cell r="S265">
            <v>3500000</v>
          </cell>
          <cell r="V265">
            <v>0</v>
          </cell>
          <cell r="Y265">
            <v>0</v>
          </cell>
          <cell r="AB265">
            <v>0</v>
          </cell>
          <cell r="AC265">
            <v>0</v>
          </cell>
          <cell r="AF265">
            <v>166666.66666666666</v>
          </cell>
          <cell r="AG265">
            <v>3500000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T265">
            <v>0</v>
          </cell>
          <cell r="AU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B265">
            <v>3500000</v>
          </cell>
          <cell r="BC265">
            <v>12000</v>
          </cell>
          <cell r="BD265">
            <v>15000</v>
          </cell>
          <cell r="BE265">
            <v>200000</v>
          </cell>
          <cell r="BF265">
            <v>185000</v>
          </cell>
          <cell r="BG265">
            <v>100000</v>
          </cell>
          <cell r="BH265">
            <v>50000</v>
          </cell>
          <cell r="BI265">
            <v>100000</v>
          </cell>
          <cell r="BJ265">
            <v>50000</v>
          </cell>
          <cell r="BK265">
            <v>3300000</v>
          </cell>
          <cell r="BN265">
            <v>3300000</v>
          </cell>
          <cell r="BR265">
            <v>5000000</v>
          </cell>
          <cell r="BY265">
            <v>3300000</v>
          </cell>
        </row>
        <row r="266">
          <cell r="B266" t="str">
            <v>19020025</v>
          </cell>
          <cell r="C266" t="str">
            <v>Muhamad Gumelar Sukmana</v>
          </cell>
          <cell r="D266" t="str">
            <v>Admin Staff</v>
          </cell>
          <cell r="E266" t="str">
            <v>CIKANDE</v>
          </cell>
          <cell r="F266">
            <v>2</v>
          </cell>
          <cell r="G266" t="str">
            <v>00-00-0000</v>
          </cell>
          <cell r="H266" t="str">
            <v>K/1</v>
          </cell>
          <cell r="I266" t="str">
            <v>28-02-2019</v>
          </cell>
          <cell r="M266">
            <v>2000000</v>
          </cell>
          <cell r="N266">
            <v>21</v>
          </cell>
          <cell r="O266">
            <v>2000000</v>
          </cell>
          <cell r="P266">
            <v>1053795</v>
          </cell>
          <cell r="S266">
            <v>3053795</v>
          </cell>
          <cell r="AF266">
            <v>145418.80952380953</v>
          </cell>
          <cell r="AG266">
            <v>3053795</v>
          </cell>
          <cell r="BB266">
            <v>3053795</v>
          </cell>
          <cell r="BC266">
            <v>10116.431999999999</v>
          </cell>
          <cell r="BD266">
            <v>12645.54</v>
          </cell>
          <cell r="BE266">
            <v>168607.2</v>
          </cell>
          <cell r="BF266">
            <v>155961.66</v>
          </cell>
          <cell r="BG266">
            <v>84303.6</v>
          </cell>
          <cell r="BH266">
            <v>42151.8</v>
          </cell>
          <cell r="BI266">
            <v>84303.6</v>
          </cell>
          <cell r="BJ266">
            <v>42151.8</v>
          </cell>
          <cell r="BK266">
            <v>2885187.8</v>
          </cell>
          <cell r="BN266">
            <v>2885187.8</v>
          </cell>
          <cell r="BR266">
            <v>4215180</v>
          </cell>
        </row>
        <row r="267">
          <cell r="B267" t="str">
            <v>19080017</v>
          </cell>
          <cell r="C267" t="str">
            <v>Rendy Efendy</v>
          </cell>
          <cell r="D267" t="str">
            <v>Sales Engineering</v>
          </cell>
          <cell r="E267" t="str">
            <v>CIKANDE</v>
          </cell>
          <cell r="F267">
            <v>3</v>
          </cell>
          <cell r="G267" t="str">
            <v>00-00-0000</v>
          </cell>
          <cell r="H267" t="str">
            <v>K/2</v>
          </cell>
          <cell r="I267" t="str">
            <v>26-08-2019</v>
          </cell>
          <cell r="M267">
            <v>2000000</v>
          </cell>
          <cell r="N267">
            <v>21</v>
          </cell>
          <cell r="O267">
            <v>2000000</v>
          </cell>
          <cell r="P267">
            <v>1053795</v>
          </cell>
          <cell r="S267">
            <v>3053795</v>
          </cell>
          <cell r="AF267">
            <v>145418.80952380953</v>
          </cell>
          <cell r="AG267">
            <v>3053795</v>
          </cell>
          <cell r="BB267">
            <v>3053795</v>
          </cell>
          <cell r="BC267">
            <v>10116.431999999999</v>
          </cell>
          <cell r="BD267">
            <v>12645.54</v>
          </cell>
          <cell r="BE267">
            <v>168607.2</v>
          </cell>
          <cell r="BF267">
            <v>155961.66</v>
          </cell>
          <cell r="BG267">
            <v>84303.6</v>
          </cell>
          <cell r="BH267">
            <v>42151.8</v>
          </cell>
          <cell r="BI267">
            <v>84303.6</v>
          </cell>
          <cell r="BJ267">
            <v>42151.8</v>
          </cell>
          <cell r="BK267">
            <v>2885187.8</v>
          </cell>
          <cell r="BN267">
            <v>2885187.8</v>
          </cell>
          <cell r="BR267">
            <v>4215180</v>
          </cell>
        </row>
        <row r="268">
          <cell r="B268">
            <v>20020007</v>
          </cell>
          <cell r="C268" t="str">
            <v>Rokiyahadi Saputra</v>
          </cell>
          <cell r="D268" t="str">
            <v>Sales Engineer</v>
          </cell>
          <cell r="E268" t="str">
            <v>CIKANDE</v>
          </cell>
          <cell r="F268">
            <v>4</v>
          </cell>
          <cell r="G268" t="str">
            <v>00-00-0000</v>
          </cell>
          <cell r="I268" t="str">
            <v>03-02-2020</v>
          </cell>
          <cell r="M268">
            <v>2000000</v>
          </cell>
          <cell r="N268">
            <v>21</v>
          </cell>
          <cell r="O268">
            <v>2000000</v>
          </cell>
          <cell r="P268">
            <v>1053795</v>
          </cell>
          <cell r="S268">
            <v>3053795</v>
          </cell>
          <cell r="AF268">
            <v>145418.80952380953</v>
          </cell>
          <cell r="AG268">
            <v>3053795</v>
          </cell>
          <cell r="BB268">
            <v>3053795</v>
          </cell>
          <cell r="BC268">
            <v>10116.431999999999</v>
          </cell>
          <cell r="BD268">
            <v>12645.54</v>
          </cell>
          <cell r="BE268">
            <v>168607.2</v>
          </cell>
          <cell r="BF268">
            <v>155961.66</v>
          </cell>
          <cell r="BG268">
            <v>84303.6</v>
          </cell>
          <cell r="BH268">
            <v>42151.8</v>
          </cell>
          <cell r="BI268">
            <v>84303.6</v>
          </cell>
          <cell r="BJ268">
            <v>42151.8</v>
          </cell>
          <cell r="BK268">
            <v>2885187.8</v>
          </cell>
          <cell r="BN268">
            <v>2885187.8</v>
          </cell>
          <cell r="BR268">
            <v>4215180</v>
          </cell>
        </row>
        <row r="269">
          <cell r="B269">
            <v>21001015</v>
          </cell>
          <cell r="C269" t="str">
            <v>Eko Suryanovianto</v>
          </cell>
          <cell r="D269" t="str">
            <v>Sales Engineer</v>
          </cell>
          <cell r="E269" t="str">
            <v>CIKANDE</v>
          </cell>
          <cell r="F269">
            <v>5</v>
          </cell>
          <cell r="G269" t="str">
            <v>00-00-0000</v>
          </cell>
          <cell r="H269" t="str">
            <v>K/3</v>
          </cell>
          <cell r="I269" t="str">
            <v>04-01-2021</v>
          </cell>
          <cell r="M269">
            <v>2000000</v>
          </cell>
          <cell r="N269">
            <v>18</v>
          </cell>
          <cell r="O269">
            <v>1714285.7142857143</v>
          </cell>
          <cell r="P269">
            <v>903252.85714285716</v>
          </cell>
          <cell r="S269">
            <v>4215180</v>
          </cell>
          <cell r="AF269">
            <v>200722.85714285713</v>
          </cell>
          <cell r="AG269">
            <v>3613011.4285714282</v>
          </cell>
          <cell r="BB269">
            <v>3613011.4285714282</v>
          </cell>
          <cell r="BC269">
            <v>10116.431999999999</v>
          </cell>
          <cell r="BD269">
            <v>12645.54</v>
          </cell>
          <cell r="BE269">
            <v>168607.2</v>
          </cell>
          <cell r="BF269">
            <v>155961.66</v>
          </cell>
          <cell r="BG269">
            <v>84303.6</v>
          </cell>
          <cell r="BH269">
            <v>42151.8</v>
          </cell>
          <cell r="BI269">
            <v>84303.6</v>
          </cell>
          <cell r="BJ269">
            <v>42151.8</v>
          </cell>
          <cell r="BK269">
            <v>3444404.228571428</v>
          </cell>
          <cell r="BN269">
            <v>3444404.228571428</v>
          </cell>
          <cell r="BR269">
            <v>4215180</v>
          </cell>
        </row>
        <row r="270">
          <cell r="M270">
            <v>10000000</v>
          </cell>
          <cell r="O270">
            <v>9714285.7142857146</v>
          </cell>
          <cell r="P270">
            <v>5564637.8571428573</v>
          </cell>
          <cell r="Q270">
            <v>0</v>
          </cell>
          <cell r="R270">
            <v>0</v>
          </cell>
          <cell r="S270">
            <v>16876565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803645.95238095243</v>
          </cell>
          <cell r="AG270">
            <v>16274396.428571429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U270">
            <v>0</v>
          </cell>
          <cell r="AW270">
            <v>0</v>
          </cell>
          <cell r="AX270">
            <v>0</v>
          </cell>
          <cell r="AZ270">
            <v>0</v>
          </cell>
          <cell r="BB270">
            <v>16274396.428571429</v>
          </cell>
          <cell r="BC270">
            <v>52465.728000000003</v>
          </cell>
          <cell r="BD270">
            <v>65582.16</v>
          </cell>
          <cell r="BE270">
            <v>874428.8</v>
          </cell>
          <cell r="BF270">
            <v>808846.64000000013</v>
          </cell>
          <cell r="BG270">
            <v>437214.4</v>
          </cell>
          <cell r="BH270">
            <v>218607.2</v>
          </cell>
          <cell r="BI270">
            <v>437214.4</v>
          </cell>
          <cell r="BJ270">
            <v>218607.2</v>
          </cell>
          <cell r="BK270">
            <v>15399967.628571426</v>
          </cell>
          <cell r="BN270">
            <v>15399967.628571426</v>
          </cell>
          <cell r="BR270">
            <v>21860720</v>
          </cell>
        </row>
        <row r="272">
          <cell r="B272" t="str">
            <v>Jakarta, 20 Mei 2021</v>
          </cell>
        </row>
        <row r="274">
          <cell r="B274" t="str">
            <v>Dibuat Oleh :</v>
          </cell>
          <cell r="I274" t="str">
            <v>Diperiksa Oleh :</v>
          </cell>
          <cell r="P274" t="str">
            <v>Diketahui Oleh :</v>
          </cell>
          <cell r="AT274" t="str">
            <v>Disahkan Oleh</v>
          </cell>
        </row>
        <row r="275">
          <cell r="BH275" t="str">
            <v xml:space="preserve"> </v>
          </cell>
        </row>
        <row r="277">
          <cell r="AY277" t="str">
            <v xml:space="preserve"> </v>
          </cell>
        </row>
        <row r="279">
          <cell r="B279" t="str">
            <v>Denny Pangalila</v>
          </cell>
          <cell r="I279" t="str">
            <v>Sangap Dame</v>
          </cell>
          <cell r="P279" t="str">
            <v>Harianto</v>
          </cell>
          <cell r="AT279" t="str">
            <v>Low Yew Lean</v>
          </cell>
        </row>
        <row r="280">
          <cell r="B280" t="str">
            <v>Human Capital Manager</v>
          </cell>
          <cell r="I280" t="str">
            <v>Deputy Direktur Finance &amp; Accounting</v>
          </cell>
          <cell r="P280" t="str">
            <v>Direktur</v>
          </cell>
          <cell r="AT280" t="str">
            <v>Direktur Utama</v>
          </cell>
        </row>
        <row r="282">
          <cell r="B282" t="str">
            <v>BRANCH  :</v>
          </cell>
          <cell r="C282" t="str">
            <v>TANGERANG</v>
          </cell>
          <cell r="BR282">
            <v>0</v>
          </cell>
        </row>
        <row r="283">
          <cell r="B283" t="str">
            <v>NIK</v>
          </cell>
          <cell r="C283" t="str">
            <v>NAMA</v>
          </cell>
          <cell r="D283" t="str">
            <v>JABATAN</v>
          </cell>
          <cell r="E283" t="str">
            <v>DIVISI / CABANG</v>
          </cell>
          <cell r="F283" t="str">
            <v>NO SLIP</v>
          </cell>
          <cell r="G283" t="str">
            <v>TGL</v>
          </cell>
          <cell r="H283" t="str">
            <v>STATUS</v>
          </cell>
          <cell r="I283" t="str">
            <v>TGL</v>
          </cell>
          <cell r="J283" t="str">
            <v>BANK</v>
          </cell>
          <cell r="K283" t="str">
            <v>NO. REKENING</v>
          </cell>
          <cell r="L283" t="str">
            <v>NPWP</v>
          </cell>
          <cell r="M283" t="str">
            <v>GAJI POKOK</v>
          </cell>
          <cell r="N283" t="str">
            <v>HARI</v>
          </cell>
          <cell r="O283" t="str">
            <v>GAJI POKOK EFEKTIF</v>
          </cell>
          <cell r="P283" t="str">
            <v>TUNJANGAN</v>
          </cell>
          <cell r="S283" t="str">
            <v>GAJI</v>
          </cell>
          <cell r="T283" t="str">
            <v>INSENTIF, KOMISI &amp; PENCAPAIAN</v>
          </cell>
          <cell r="AC283" t="str">
            <v>TOTAL</v>
          </cell>
          <cell r="AD283" t="str">
            <v>PREMI</v>
          </cell>
          <cell r="AF283" t="str">
            <v>Gaji Per hari</v>
          </cell>
          <cell r="AG283" t="str">
            <v>Gaji setelah dipotong hari</v>
          </cell>
          <cell r="AH283" t="str">
            <v>LEMBUR, ROLLING, DLL</v>
          </cell>
          <cell r="AL283" t="str">
            <v>TOTAL</v>
          </cell>
          <cell r="AM283" t="str">
            <v>Dinner Allowance</v>
          </cell>
          <cell r="AP283" t="str">
            <v>Extra Dinner Allowance</v>
          </cell>
          <cell r="AS283" t="str">
            <v>Grand Total</v>
          </cell>
          <cell r="AT283" t="str">
            <v>POTONGAN</v>
          </cell>
          <cell r="AW283" t="str">
            <v>Motor Support</v>
          </cell>
          <cell r="AY283" t="str">
            <v>KOREKSI (+/-)</v>
          </cell>
          <cell r="BB283" t="str">
            <v>TOTAL</v>
          </cell>
          <cell r="BC283" t="str">
            <v>JAMSOSTEK (DARI GAJI POKOK)</v>
          </cell>
          <cell r="BK283" t="str">
            <v>GAJI</v>
          </cell>
          <cell r="BL283" t="str">
            <v>DIBAYAR FULL</v>
          </cell>
          <cell r="BN283" t="str">
            <v>TOTAL</v>
          </cell>
        </row>
        <row r="284">
          <cell r="G284" t="str">
            <v>LAHIR</v>
          </cell>
          <cell r="H284" t="str">
            <v>KEL</v>
          </cell>
          <cell r="I284" t="str">
            <v>MASUK</v>
          </cell>
          <cell r="N284" t="str">
            <v>KERJA</v>
          </cell>
          <cell r="P284" t="str">
            <v>Tetap</v>
          </cell>
          <cell r="Q284" t="str">
            <v>Transport</v>
          </cell>
          <cell r="R284" t="str">
            <v>Jabatan</v>
          </cell>
          <cell r="S284" t="str">
            <v>BRUTO</v>
          </cell>
          <cell r="T284" t="str">
            <v>First Hour</v>
          </cell>
          <cell r="U284" t="str">
            <v>Hours</v>
          </cell>
          <cell r="V284" t="str">
            <v>INSENTIF</v>
          </cell>
          <cell r="W284" t="str">
            <v>Second Hour</v>
          </cell>
          <cell r="X284" t="str">
            <v>Hour</v>
          </cell>
          <cell r="Y284" t="str">
            <v>KOMISI</v>
          </cell>
          <cell r="Z284" t="str">
            <v>Third Hour</v>
          </cell>
          <cell r="AA284" t="str">
            <v>Hours</v>
          </cell>
          <cell r="AB284" t="str">
            <v>PENCAPAIAN</v>
          </cell>
          <cell r="AC284" t="str">
            <v>INSENTIF</v>
          </cell>
          <cell r="AD284" t="str">
            <v>Per Day</v>
          </cell>
          <cell r="AE284" t="str">
            <v>Days</v>
          </cell>
          <cell r="AH284" t="str">
            <v>LUAR KOTA</v>
          </cell>
          <cell r="AI284" t="str">
            <v>LEMBUR</v>
          </cell>
          <cell r="AJ284" t="str">
            <v>ROLLING</v>
          </cell>
          <cell r="AK284" t="str">
            <v>UANG HARIAN</v>
          </cell>
          <cell r="AL284" t="str">
            <v>LEMBUR</v>
          </cell>
          <cell r="AM284" t="str">
            <v>Per Day</v>
          </cell>
          <cell r="AN284" t="str">
            <v>Days</v>
          </cell>
          <cell r="AO284" t="str">
            <v>Total</v>
          </cell>
          <cell r="AP284" t="str">
            <v>Per Day</v>
          </cell>
          <cell r="AQ284" t="str">
            <v>Days</v>
          </cell>
          <cell r="AR284" t="str">
            <v>Total</v>
          </cell>
          <cell r="AS284" t="str">
            <v>Overtime</v>
          </cell>
          <cell r="AT284" t="str">
            <v>No.</v>
          </cell>
          <cell r="AU284" t="str">
            <v>Total</v>
          </cell>
          <cell r="AV284" t="str">
            <v>Keterangan</v>
          </cell>
          <cell r="AW284" t="str">
            <v>No.</v>
          </cell>
          <cell r="AX284" t="str">
            <v>Total</v>
          </cell>
          <cell r="AY284" t="str">
            <v>No.</v>
          </cell>
          <cell r="AZ284" t="str">
            <v>Total</v>
          </cell>
          <cell r="BA284" t="str">
            <v>Keterangan</v>
          </cell>
          <cell r="BB284" t="str">
            <v>GAJI</v>
          </cell>
          <cell r="BC284" t="str">
            <v>JKK (0.24%)</v>
          </cell>
          <cell r="BD284" t="str">
            <v>JKM(0.30%)</v>
          </cell>
          <cell r="BE284" t="str">
            <v>BPJS (4.0%)</v>
          </cell>
          <cell r="BF284" t="str">
            <v>JHT (3.7%)</v>
          </cell>
          <cell r="BG284" t="str">
            <v>JPN (2%)</v>
          </cell>
          <cell r="BH284" t="str">
            <v>JPN (1%)</v>
          </cell>
          <cell r="BI284" t="str">
            <v>JHT (2.0%)</v>
          </cell>
          <cell r="BJ284" t="str">
            <v>BPJS (1%)</v>
          </cell>
          <cell r="BK284" t="str">
            <v>NETTO</v>
          </cell>
          <cell r="BN284" t="str">
            <v>Take Home Pay</v>
          </cell>
        </row>
        <row r="285">
          <cell r="B285">
            <v>15100075</v>
          </cell>
          <cell r="C285" t="str">
            <v>ANHAR</v>
          </cell>
          <cell r="D285" t="str">
            <v>Acting Branch Manager</v>
          </cell>
          <cell r="E285" t="str">
            <v>TANGERANG</v>
          </cell>
          <cell r="F285">
            <v>1</v>
          </cell>
          <cell r="G285" t="str">
            <v>00-00-0000</v>
          </cell>
          <cell r="H285" t="str">
            <v>K/3</v>
          </cell>
          <cell r="I285" t="str">
            <v>01-10-2015</v>
          </cell>
          <cell r="J285" t="str">
            <v>Mandiri</v>
          </cell>
          <cell r="K285" t="str">
            <v>1250012735288</v>
          </cell>
          <cell r="L285" t="str">
            <v>68.120.343.6.416.000</v>
          </cell>
          <cell r="M285">
            <v>2000000</v>
          </cell>
          <cell r="N285">
            <v>21</v>
          </cell>
          <cell r="O285">
            <v>2000000</v>
          </cell>
          <cell r="P285">
            <v>1825000</v>
          </cell>
          <cell r="S285">
            <v>3825000</v>
          </cell>
          <cell r="T285" t="str">
            <v xml:space="preserve"> </v>
          </cell>
          <cell r="V285">
            <v>0</v>
          </cell>
          <cell r="Y285">
            <v>0</v>
          </cell>
          <cell r="AB285">
            <v>0</v>
          </cell>
          <cell r="AC285">
            <v>0</v>
          </cell>
          <cell r="AF285">
            <v>182142.85714285713</v>
          </cell>
          <cell r="AG285">
            <v>3824999.9999999995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T285">
            <v>0</v>
          </cell>
          <cell r="AU285">
            <v>25000</v>
          </cell>
          <cell r="AV285" t="str">
            <v>telat msk kerja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B285">
            <v>3799999.9999999995</v>
          </cell>
          <cell r="BC285">
            <v>12000</v>
          </cell>
          <cell r="BD285">
            <v>15000</v>
          </cell>
          <cell r="BE285">
            <v>200000</v>
          </cell>
          <cell r="BF285">
            <v>185000</v>
          </cell>
          <cell r="BG285">
            <v>100000</v>
          </cell>
          <cell r="BH285">
            <v>50000</v>
          </cell>
          <cell r="BI285">
            <v>100000</v>
          </cell>
          <cell r="BJ285">
            <v>50000</v>
          </cell>
          <cell r="BK285">
            <v>3599999.9999999995</v>
          </cell>
          <cell r="BN285">
            <v>3599999.9999999995</v>
          </cell>
          <cell r="BR285">
            <v>5000000</v>
          </cell>
          <cell r="BY285">
            <v>3599999.9999999995</v>
          </cell>
        </row>
        <row r="286">
          <cell r="B286">
            <v>16090045</v>
          </cell>
          <cell r="C286" t="str">
            <v>SUHAEDI</v>
          </cell>
          <cell r="D286" t="str">
            <v>Sales</v>
          </cell>
          <cell r="E286" t="str">
            <v>TANGERANG</v>
          </cell>
          <cell r="F286">
            <v>2</v>
          </cell>
          <cell r="G286" t="str">
            <v>00-00-0000</v>
          </cell>
          <cell r="H286" t="str">
            <v>K/1</v>
          </cell>
          <cell r="I286" t="str">
            <v>28-09-2016</v>
          </cell>
          <cell r="J286" t="str">
            <v>MANDIRI</v>
          </cell>
          <cell r="L286" t="str">
            <v>36.729.679.5-418.000</v>
          </cell>
          <cell r="M286">
            <v>2000000</v>
          </cell>
          <cell r="N286">
            <v>21</v>
          </cell>
          <cell r="O286">
            <v>2000000</v>
          </cell>
          <cell r="P286">
            <v>1112500</v>
          </cell>
          <cell r="S286">
            <v>3112500</v>
          </cell>
          <cell r="V286">
            <v>0</v>
          </cell>
          <cell r="Y286">
            <v>0</v>
          </cell>
          <cell r="AB286">
            <v>0</v>
          </cell>
          <cell r="AC286">
            <v>0</v>
          </cell>
          <cell r="AF286">
            <v>148214.28571428571</v>
          </cell>
          <cell r="AG286">
            <v>3112500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T286">
            <v>0</v>
          </cell>
          <cell r="AU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B286">
            <v>3112500</v>
          </cell>
          <cell r="BC286">
            <v>10228.835999999999</v>
          </cell>
          <cell r="BD286">
            <v>12786.045</v>
          </cell>
          <cell r="BE286">
            <v>170480.6</v>
          </cell>
          <cell r="BF286">
            <v>157694.55499999999</v>
          </cell>
          <cell r="BG286">
            <v>85240.3</v>
          </cell>
          <cell r="BH286">
            <v>42620.15</v>
          </cell>
          <cell r="BI286">
            <v>85240.3</v>
          </cell>
          <cell r="BJ286">
            <v>42620.15</v>
          </cell>
          <cell r="BK286">
            <v>2942019.4</v>
          </cell>
          <cell r="BN286">
            <v>2942019.4</v>
          </cell>
          <cell r="BR286">
            <v>4262015</v>
          </cell>
          <cell r="BY286">
            <v>2942019.4</v>
          </cell>
        </row>
        <row r="287">
          <cell r="B287" t="str">
            <v>18090004</v>
          </cell>
          <cell r="C287" t="str">
            <v>Eko Usaefi Afdul Gunawan</v>
          </cell>
          <cell r="D287" t="str">
            <v xml:space="preserve">Sales Engineer </v>
          </cell>
          <cell r="E287" t="str">
            <v>TANGERANG</v>
          </cell>
          <cell r="F287">
            <v>3</v>
          </cell>
          <cell r="G287" t="str">
            <v>00-00-0000</v>
          </cell>
          <cell r="H287" t="str">
            <v>K/1</v>
          </cell>
          <cell r="I287" t="str">
            <v>03-09-2018</v>
          </cell>
          <cell r="M287">
            <v>2000000</v>
          </cell>
          <cell r="N287">
            <v>21</v>
          </cell>
          <cell r="O287">
            <v>2000000</v>
          </cell>
          <cell r="P287">
            <v>1065503.7</v>
          </cell>
          <cell r="S287">
            <v>3065503.7</v>
          </cell>
          <cell r="V287">
            <v>0</v>
          </cell>
          <cell r="Y287">
            <v>0</v>
          </cell>
          <cell r="AB287">
            <v>0</v>
          </cell>
          <cell r="AC287">
            <v>0</v>
          </cell>
          <cell r="AF287">
            <v>145976.36666666667</v>
          </cell>
          <cell r="AG287">
            <v>3065503.7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T287">
            <v>0</v>
          </cell>
          <cell r="AU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B287">
            <v>3065503.7</v>
          </cell>
          <cell r="BC287">
            <v>10228.835999999999</v>
          </cell>
          <cell r="BD287">
            <v>12786.045</v>
          </cell>
          <cell r="BE287">
            <v>170480.6</v>
          </cell>
          <cell r="BF287">
            <v>157694.55499999999</v>
          </cell>
          <cell r="BG287">
            <v>85240.3</v>
          </cell>
          <cell r="BH287">
            <v>42620.15</v>
          </cell>
          <cell r="BI287">
            <v>85240.3</v>
          </cell>
          <cell r="BJ287">
            <v>42620.15</v>
          </cell>
          <cell r="BK287">
            <v>2895023.1</v>
          </cell>
          <cell r="BN287">
            <v>2895023.1</v>
          </cell>
          <cell r="BR287">
            <v>4262015</v>
          </cell>
          <cell r="BY287">
            <v>2895023.1</v>
          </cell>
        </row>
        <row r="288">
          <cell r="B288" t="str">
            <v>19020003</v>
          </cell>
          <cell r="C288" t="str">
            <v>Fauzul iman</v>
          </cell>
          <cell r="D288" t="str">
            <v>Admin</v>
          </cell>
          <cell r="E288" t="str">
            <v>TANGERANG</v>
          </cell>
          <cell r="F288">
            <v>4</v>
          </cell>
          <cell r="G288" t="str">
            <v>00-00-0000</v>
          </cell>
          <cell r="H288" t="str">
            <v>TK/0</v>
          </cell>
          <cell r="I288" t="str">
            <v>04-02-2019</v>
          </cell>
          <cell r="K288" t="str">
            <v>1140010310558</v>
          </cell>
          <cell r="L288" t="str">
            <v>851685644452000</v>
          </cell>
          <cell r="M288">
            <v>2000000</v>
          </cell>
          <cell r="N288">
            <v>21</v>
          </cell>
          <cell r="O288">
            <v>2000000</v>
          </cell>
          <cell r="P288">
            <v>1065503.7</v>
          </cell>
          <cell r="S288">
            <v>3065503.7</v>
          </cell>
          <cell r="AF288">
            <v>145976.36666666667</v>
          </cell>
          <cell r="AG288">
            <v>3065503.7</v>
          </cell>
          <cell r="BB288">
            <v>3065503.7</v>
          </cell>
          <cell r="BC288">
            <v>10228.835999999999</v>
          </cell>
          <cell r="BD288">
            <v>12786.045</v>
          </cell>
          <cell r="BE288">
            <v>170480.6</v>
          </cell>
          <cell r="BF288">
            <v>157694.55499999999</v>
          </cell>
          <cell r="BG288">
            <v>85240.3</v>
          </cell>
          <cell r="BH288">
            <v>42620.15</v>
          </cell>
          <cell r="BI288">
            <v>85240.3</v>
          </cell>
          <cell r="BJ288">
            <v>42620.15</v>
          </cell>
          <cell r="BK288">
            <v>2895023.1</v>
          </cell>
          <cell r="BN288">
            <v>2895023.1</v>
          </cell>
          <cell r="BR288">
            <v>4262015</v>
          </cell>
        </row>
        <row r="289">
          <cell r="B289" t="str">
            <v>19080010</v>
          </cell>
          <cell r="C289" t="str">
            <v>Irwan</v>
          </cell>
          <cell r="D289" t="str">
            <v>Sales</v>
          </cell>
          <cell r="E289" t="str">
            <v>TANGERANG</v>
          </cell>
          <cell r="F289">
            <v>5</v>
          </cell>
          <cell r="G289" t="str">
            <v>00-00-0000</v>
          </cell>
          <cell r="H289" t="str">
            <v>K/2</v>
          </cell>
          <cell r="I289" t="str">
            <v>08-08-2019</v>
          </cell>
          <cell r="M289">
            <v>2000000</v>
          </cell>
          <cell r="N289">
            <v>21</v>
          </cell>
          <cell r="O289">
            <v>2000000</v>
          </cell>
          <cell r="P289">
            <v>1065503.7</v>
          </cell>
          <cell r="S289">
            <v>3065503.7</v>
          </cell>
          <cell r="AF289">
            <v>145976.36666666667</v>
          </cell>
          <cell r="AG289">
            <v>3065503.7</v>
          </cell>
          <cell r="BB289">
            <v>3065503.7</v>
          </cell>
          <cell r="BC289">
            <v>10228.835999999999</v>
          </cell>
          <cell r="BD289">
            <v>12786.045</v>
          </cell>
          <cell r="BE289">
            <v>170480.6</v>
          </cell>
          <cell r="BF289">
            <v>157694.55499999999</v>
          </cell>
          <cell r="BG289">
            <v>85240.3</v>
          </cell>
          <cell r="BH289">
            <v>42620.15</v>
          </cell>
          <cell r="BI289">
            <v>85240.3</v>
          </cell>
          <cell r="BJ289">
            <v>42620.15</v>
          </cell>
          <cell r="BK289">
            <v>2895023.1</v>
          </cell>
          <cell r="BN289">
            <v>2895023.1</v>
          </cell>
          <cell r="BR289">
            <v>4262015</v>
          </cell>
        </row>
        <row r="290">
          <cell r="B290" t="str">
            <v>19100015</v>
          </cell>
          <cell r="C290" t="str">
            <v>Mochamad Heriyawan</v>
          </cell>
          <cell r="D290" t="str">
            <v>Sales Engineer</v>
          </cell>
          <cell r="E290" t="str">
            <v>TANGERANG</v>
          </cell>
          <cell r="F290">
            <v>6</v>
          </cell>
          <cell r="G290" t="str">
            <v>00-00-0000</v>
          </cell>
          <cell r="H290" t="str">
            <v>TK/0</v>
          </cell>
          <cell r="I290" t="str">
            <v>31-10-2019</v>
          </cell>
          <cell r="M290">
            <v>2000000</v>
          </cell>
          <cell r="N290">
            <v>21</v>
          </cell>
          <cell r="O290">
            <v>2000000</v>
          </cell>
          <cell r="P290">
            <v>1065503.7</v>
          </cell>
          <cell r="S290">
            <v>3065503.7</v>
          </cell>
          <cell r="AF290">
            <v>145976.36666666667</v>
          </cell>
          <cell r="AG290">
            <v>3065503.7</v>
          </cell>
          <cell r="BB290">
            <v>3065503.7</v>
          </cell>
          <cell r="BC290">
            <v>10228.835999999999</v>
          </cell>
          <cell r="BD290">
            <v>12786.045</v>
          </cell>
          <cell r="BF290">
            <v>157694.55499999999</v>
          </cell>
          <cell r="BG290">
            <v>85240.3</v>
          </cell>
          <cell r="BH290">
            <v>42620.15</v>
          </cell>
          <cell r="BI290">
            <v>85240.3</v>
          </cell>
          <cell r="BK290">
            <v>2937643.25</v>
          </cell>
          <cell r="BN290">
            <v>2937643.25</v>
          </cell>
          <cell r="BR290">
            <v>4262015</v>
          </cell>
        </row>
        <row r="291">
          <cell r="B291">
            <v>21001032</v>
          </cell>
          <cell r="C291" t="str">
            <v>Habudin</v>
          </cell>
          <cell r="D291" t="str">
            <v>Messenger</v>
          </cell>
          <cell r="E291" t="str">
            <v>TANGERANG</v>
          </cell>
          <cell r="F291">
            <v>7</v>
          </cell>
          <cell r="G291" t="str">
            <v>00-00-0000</v>
          </cell>
          <cell r="H291" t="str">
            <v>K/2</v>
          </cell>
          <cell r="I291" t="str">
            <v>18-01-2021</v>
          </cell>
          <cell r="M291">
            <v>2000000</v>
          </cell>
          <cell r="N291">
            <v>21</v>
          </cell>
          <cell r="O291">
            <v>2000000</v>
          </cell>
          <cell r="P291">
            <v>1065503.7</v>
          </cell>
          <cell r="S291">
            <v>4262015</v>
          </cell>
          <cell r="AF291">
            <v>202953.09523809524</v>
          </cell>
          <cell r="AG291">
            <v>4262015</v>
          </cell>
          <cell r="BB291">
            <v>4262015</v>
          </cell>
          <cell r="BC291">
            <v>10228.835999999999</v>
          </cell>
          <cell r="BD291">
            <v>12786.045</v>
          </cell>
          <cell r="BF291">
            <v>157694.55499999999</v>
          </cell>
          <cell r="BG291">
            <v>85240.3</v>
          </cell>
          <cell r="BH291">
            <v>42620.15</v>
          </cell>
          <cell r="BI291">
            <v>85240.3</v>
          </cell>
          <cell r="BK291">
            <v>4134154.55</v>
          </cell>
          <cell r="BN291">
            <v>4134154.55</v>
          </cell>
          <cell r="BR291">
            <v>4262015</v>
          </cell>
        </row>
        <row r="292">
          <cell r="M292">
            <v>14000000</v>
          </cell>
          <cell r="O292">
            <v>14000000</v>
          </cell>
          <cell r="P292">
            <v>8265018.5000000009</v>
          </cell>
          <cell r="Q292">
            <v>0</v>
          </cell>
          <cell r="R292">
            <v>0</v>
          </cell>
          <cell r="S292">
            <v>23461529.799999997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1117215.7047619049</v>
          </cell>
          <cell r="AG292">
            <v>23461529.799999997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U292">
            <v>25000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23436529.799999997</v>
          </cell>
          <cell r="BC292">
            <v>73373.015999999989</v>
          </cell>
          <cell r="BD292">
            <v>91716.26999999999</v>
          </cell>
          <cell r="BE292">
            <v>881922.39999999991</v>
          </cell>
          <cell r="BF292">
            <v>1131167.3299999998</v>
          </cell>
          <cell r="BG292">
            <v>611441.80000000005</v>
          </cell>
          <cell r="BH292">
            <v>305720.90000000002</v>
          </cell>
          <cell r="BI292">
            <v>611441.80000000005</v>
          </cell>
          <cell r="BJ292">
            <v>220480.59999999998</v>
          </cell>
          <cell r="BK292">
            <v>22298886.5</v>
          </cell>
          <cell r="BN292">
            <v>22298886.5</v>
          </cell>
          <cell r="BR292">
            <v>30572090</v>
          </cell>
          <cell r="BY292">
            <v>22298886.5</v>
          </cell>
        </row>
        <row r="293">
          <cell r="BY293">
            <v>0</v>
          </cell>
        </row>
        <row r="294">
          <cell r="B294" t="str">
            <v>Jakarta, 20 Mei 2021</v>
          </cell>
        </row>
        <row r="295">
          <cell r="BY295">
            <v>0</v>
          </cell>
        </row>
        <row r="296">
          <cell r="B296" t="str">
            <v>Dibuat Oleh :</v>
          </cell>
          <cell r="I296" t="str">
            <v>Diperiksa Oleh :</v>
          </cell>
          <cell r="P296" t="str">
            <v>Diketahui Oleh :</v>
          </cell>
          <cell r="AT296" t="str">
            <v>Disahkan Oleh</v>
          </cell>
        </row>
        <row r="297">
          <cell r="BH297" t="str">
            <v xml:space="preserve"> </v>
          </cell>
        </row>
        <row r="299">
          <cell r="AY299" t="str">
            <v xml:space="preserve"> </v>
          </cell>
        </row>
        <row r="301">
          <cell r="B301" t="str">
            <v>Denny Pangalila</v>
          </cell>
          <cell r="I301" t="str">
            <v>Sangap Dame</v>
          </cell>
          <cell r="P301" t="str">
            <v>Harianto</v>
          </cell>
          <cell r="AT301" t="str">
            <v>Low Yew Lean</v>
          </cell>
        </row>
        <row r="302">
          <cell r="B302" t="str">
            <v>Human Capital Manager</v>
          </cell>
          <cell r="I302" t="str">
            <v>Deputy Direktur Finance &amp; Accounting</v>
          </cell>
          <cell r="P302" t="str">
            <v>Direktur</v>
          </cell>
          <cell r="AT302" t="str">
            <v>Direktur Utama</v>
          </cell>
        </row>
        <row r="303">
          <cell r="BY303">
            <v>0</v>
          </cell>
        </row>
        <row r="304">
          <cell r="BY304">
            <v>0</v>
          </cell>
        </row>
        <row r="305">
          <cell r="B305" t="str">
            <v>BRANCH  :</v>
          </cell>
          <cell r="C305" t="str">
            <v>BANDUNG</v>
          </cell>
          <cell r="BR305">
            <v>0</v>
          </cell>
          <cell r="BY305">
            <v>0</v>
          </cell>
        </row>
        <row r="306">
          <cell r="B306" t="str">
            <v>NIK</v>
          </cell>
          <cell r="C306" t="str">
            <v>NAMA</v>
          </cell>
          <cell r="D306" t="str">
            <v>JABATAN</v>
          </cell>
          <cell r="E306" t="str">
            <v>DIVISI / CABANG</v>
          </cell>
          <cell r="F306" t="str">
            <v>NO SLIP</v>
          </cell>
          <cell r="G306" t="str">
            <v>TGL</v>
          </cell>
          <cell r="H306" t="str">
            <v>STATUS</v>
          </cell>
          <cell r="I306" t="str">
            <v>TGL</v>
          </cell>
          <cell r="J306" t="str">
            <v>BANK</v>
          </cell>
          <cell r="K306" t="str">
            <v>NO. REKENING</v>
          </cell>
          <cell r="L306" t="str">
            <v>NPWP</v>
          </cell>
          <cell r="M306" t="str">
            <v>GAJI POKOK</v>
          </cell>
          <cell r="N306" t="str">
            <v>HARI</v>
          </cell>
          <cell r="O306" t="str">
            <v>GAJI POKOK EFEKTIF</v>
          </cell>
          <cell r="P306" t="str">
            <v>TUNJANGAN</v>
          </cell>
          <cell r="S306" t="str">
            <v>GAJI</v>
          </cell>
          <cell r="T306" t="str">
            <v>INSENTIF, KOMISI &amp; PENCAPAIAN</v>
          </cell>
          <cell r="AC306" t="str">
            <v>TOTAL</v>
          </cell>
          <cell r="AD306" t="str">
            <v>PREMI</v>
          </cell>
          <cell r="AF306" t="str">
            <v>Gaji Per hari</v>
          </cell>
          <cell r="AG306" t="str">
            <v>Gaji setelah dipotong hari</v>
          </cell>
          <cell r="AH306" t="str">
            <v>LEMBUR, ROLLING, DLL</v>
          </cell>
          <cell r="AL306" t="str">
            <v>TOTAL</v>
          </cell>
          <cell r="AM306" t="str">
            <v>Dinner Allowance</v>
          </cell>
          <cell r="AP306" t="str">
            <v>Extra Dinner Allowance</v>
          </cell>
          <cell r="AS306" t="str">
            <v>Grand Total</v>
          </cell>
          <cell r="AT306" t="str">
            <v>POTONGAN</v>
          </cell>
          <cell r="AW306" t="str">
            <v>Motor Support</v>
          </cell>
          <cell r="AY306" t="str">
            <v>KOREKSI (+/-)</v>
          </cell>
          <cell r="BB306" t="str">
            <v>TOTAL</v>
          </cell>
          <cell r="BC306" t="str">
            <v>JAMSOSTEK (DARI GAJI POKOK)</v>
          </cell>
          <cell r="BK306" t="str">
            <v>GAJI</v>
          </cell>
          <cell r="BL306" t="str">
            <v>DIBAYAR FULL</v>
          </cell>
          <cell r="BN306" t="str">
            <v>TOTAL</v>
          </cell>
        </row>
        <row r="307">
          <cell r="G307" t="str">
            <v>LAHIR</v>
          </cell>
          <cell r="H307" t="str">
            <v>KEL</v>
          </cell>
          <cell r="I307" t="str">
            <v>MASUK</v>
          </cell>
          <cell r="N307" t="str">
            <v>KERJA</v>
          </cell>
          <cell r="P307" t="str">
            <v>Tetap</v>
          </cell>
          <cell r="Q307" t="str">
            <v>Transport</v>
          </cell>
          <cell r="R307" t="str">
            <v>Jabatan</v>
          </cell>
          <cell r="S307" t="str">
            <v>BRUTO</v>
          </cell>
          <cell r="T307" t="str">
            <v>First Hour</v>
          </cell>
          <cell r="U307" t="str">
            <v>Hours</v>
          </cell>
          <cell r="V307" t="str">
            <v>INSENTIF</v>
          </cell>
          <cell r="W307" t="str">
            <v>Second Hour</v>
          </cell>
          <cell r="X307" t="str">
            <v>Hour</v>
          </cell>
          <cell r="Y307" t="str">
            <v>KOMISI</v>
          </cell>
          <cell r="Z307" t="str">
            <v>Third Hour</v>
          </cell>
          <cell r="AA307" t="str">
            <v>Hours</v>
          </cell>
          <cell r="AB307" t="str">
            <v>PENCAPAIAN</v>
          </cell>
          <cell r="AC307" t="str">
            <v>INSENTIF</v>
          </cell>
          <cell r="AD307" t="str">
            <v>Per Day</v>
          </cell>
          <cell r="AE307" t="str">
            <v>Days</v>
          </cell>
          <cell r="AH307" t="str">
            <v>LUAR KOTA</v>
          </cell>
          <cell r="AI307" t="str">
            <v>LEMBUR</v>
          </cell>
          <cell r="AJ307" t="str">
            <v>ROLLING</v>
          </cell>
          <cell r="AK307" t="str">
            <v>UANG HARIAN</v>
          </cell>
          <cell r="AL307" t="str">
            <v>LEMBUR</v>
          </cell>
          <cell r="AM307" t="str">
            <v>Per Day</v>
          </cell>
          <cell r="AN307" t="str">
            <v>Days</v>
          </cell>
          <cell r="AO307" t="str">
            <v>Total</v>
          </cell>
          <cell r="AP307" t="str">
            <v>Per Day</v>
          </cell>
          <cell r="AQ307" t="str">
            <v>Days</v>
          </cell>
          <cell r="AR307" t="str">
            <v>Total</v>
          </cell>
          <cell r="AS307" t="str">
            <v>Overtime</v>
          </cell>
          <cell r="AT307" t="str">
            <v>No.</v>
          </cell>
          <cell r="AU307" t="str">
            <v>Total</v>
          </cell>
          <cell r="AV307" t="str">
            <v>Keterangan</v>
          </cell>
          <cell r="AW307" t="str">
            <v>No.</v>
          </cell>
          <cell r="AX307" t="str">
            <v>Total</v>
          </cell>
          <cell r="AY307" t="str">
            <v>No.</v>
          </cell>
          <cell r="AZ307" t="str">
            <v>Total</v>
          </cell>
          <cell r="BA307" t="str">
            <v>Keterangan</v>
          </cell>
          <cell r="BB307" t="str">
            <v>GAJI</v>
          </cell>
          <cell r="BC307" t="str">
            <v>JKK (0.24%)</v>
          </cell>
          <cell r="BD307" t="str">
            <v>JKM(0.30%)</v>
          </cell>
          <cell r="BE307" t="str">
            <v>BPJS (4.0%)</v>
          </cell>
          <cell r="BF307" t="str">
            <v>JHT (3.7%)</v>
          </cell>
          <cell r="BG307" t="str">
            <v>JPN (2%)</v>
          </cell>
          <cell r="BH307" t="str">
            <v>JPN (1%)</v>
          </cell>
          <cell r="BI307" t="str">
            <v>JHT (2.0%)</v>
          </cell>
          <cell r="BJ307" t="str">
            <v>BPJS (1%)</v>
          </cell>
          <cell r="BK307" t="str">
            <v>NETTO</v>
          </cell>
          <cell r="BN307" t="str">
            <v>Take Home Pay</v>
          </cell>
        </row>
        <row r="308">
          <cell r="B308">
            <v>12090087</v>
          </cell>
          <cell r="C308" t="str">
            <v>DEDE SUPARDAN</v>
          </cell>
          <cell r="D308" t="str">
            <v xml:space="preserve">Act Spv Sales </v>
          </cell>
          <cell r="E308" t="str">
            <v>BANDUNG</v>
          </cell>
          <cell r="F308">
            <v>1</v>
          </cell>
          <cell r="G308" t="str">
            <v>00-00-0000</v>
          </cell>
          <cell r="H308" t="str">
            <v>TK/0</v>
          </cell>
          <cell r="I308" t="str">
            <v>01-09-2012</v>
          </cell>
          <cell r="J308" t="str">
            <v>Mandiri</v>
          </cell>
          <cell r="K308" t="str">
            <v>1250012737805</v>
          </cell>
          <cell r="L308" t="str">
            <v>64.138.149.6-421.000</v>
          </cell>
          <cell r="M308">
            <v>2000000</v>
          </cell>
          <cell r="N308">
            <v>21</v>
          </cell>
          <cell r="O308">
            <v>2000000</v>
          </cell>
          <cell r="P308">
            <v>1425000</v>
          </cell>
          <cell r="Q308">
            <v>0</v>
          </cell>
          <cell r="S308">
            <v>3425000</v>
          </cell>
          <cell r="V308">
            <v>0</v>
          </cell>
          <cell r="Y308">
            <v>0</v>
          </cell>
          <cell r="AB308">
            <v>0</v>
          </cell>
          <cell r="AC308">
            <v>0</v>
          </cell>
          <cell r="AF308">
            <v>163095.23809523811</v>
          </cell>
          <cell r="AG308">
            <v>3425000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T308" t="str">
            <v>9 of 18</v>
          </cell>
          <cell r="AU308">
            <v>523451</v>
          </cell>
          <cell r="AW308">
            <v>0</v>
          </cell>
          <cell r="AX308">
            <v>0</v>
          </cell>
          <cell r="AY308">
            <v>0</v>
          </cell>
          <cell r="BB308">
            <v>2901549</v>
          </cell>
          <cell r="BC308">
            <v>12000</v>
          </cell>
          <cell r="BD308">
            <v>15000</v>
          </cell>
          <cell r="BE308">
            <v>200000</v>
          </cell>
          <cell r="BF308">
            <v>185000</v>
          </cell>
          <cell r="BG308">
            <v>100000</v>
          </cell>
          <cell r="BH308">
            <v>50000</v>
          </cell>
          <cell r="BI308">
            <v>100000</v>
          </cell>
          <cell r="BJ308">
            <v>50000</v>
          </cell>
          <cell r="BK308">
            <v>2701549</v>
          </cell>
          <cell r="BN308">
            <v>2701549</v>
          </cell>
          <cell r="BR308">
            <v>5000000</v>
          </cell>
          <cell r="BY308">
            <v>2701549</v>
          </cell>
        </row>
        <row r="309">
          <cell r="B309">
            <v>18040013</v>
          </cell>
          <cell r="C309" t="str">
            <v>Irpan Dwi Yulianto</v>
          </cell>
          <cell r="D309" t="str">
            <v>Sales</v>
          </cell>
          <cell r="E309" t="str">
            <v>BANDUNG</v>
          </cell>
          <cell r="F309">
            <v>2</v>
          </cell>
          <cell r="G309" t="str">
            <v>00-00-0000</v>
          </cell>
          <cell r="H309" t="str">
            <v>TK/0</v>
          </cell>
          <cell r="I309" t="str">
            <v>30-04-2018</v>
          </cell>
          <cell r="J309" t="str">
            <v>Mandiri</v>
          </cell>
          <cell r="M309">
            <v>2000000</v>
          </cell>
          <cell r="N309">
            <v>21</v>
          </cell>
          <cell r="O309">
            <v>2000000</v>
          </cell>
          <cell r="P309">
            <v>1025000</v>
          </cell>
          <cell r="S309">
            <v>3025000</v>
          </cell>
          <cell r="V309">
            <v>0</v>
          </cell>
          <cell r="Y309">
            <v>0</v>
          </cell>
          <cell r="AB309">
            <v>0</v>
          </cell>
          <cell r="AC309">
            <v>0</v>
          </cell>
          <cell r="AF309">
            <v>144047.61904761905</v>
          </cell>
          <cell r="AG309">
            <v>3025000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T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B309">
            <v>3025000</v>
          </cell>
          <cell r="BC309">
            <v>8981.4624000000003</v>
          </cell>
          <cell r="BD309">
            <v>11226.828000000001</v>
          </cell>
          <cell r="BE309">
            <v>149691.04</v>
          </cell>
          <cell r="BF309">
            <v>138464.212</v>
          </cell>
          <cell r="BG309">
            <v>74845.52</v>
          </cell>
          <cell r="BH309">
            <v>37422.76</v>
          </cell>
          <cell r="BI309">
            <v>74845.52</v>
          </cell>
          <cell r="BJ309">
            <v>37422.76</v>
          </cell>
          <cell r="BK309">
            <v>2875308.96</v>
          </cell>
          <cell r="BN309">
            <v>2875308.96</v>
          </cell>
          <cell r="BO309" t="str">
            <v xml:space="preserve"> </v>
          </cell>
          <cell r="BP309" t="str">
            <v xml:space="preserve">                   </v>
          </cell>
          <cell r="BR309">
            <v>3742276</v>
          </cell>
          <cell r="BY309">
            <v>2875308.96</v>
          </cell>
        </row>
        <row r="310">
          <cell r="B310">
            <v>12030029</v>
          </cell>
          <cell r="C310" t="str">
            <v>TIUR SAULINA WINARTI</v>
          </cell>
          <cell r="D310" t="str">
            <v>Admin</v>
          </cell>
          <cell r="E310" t="str">
            <v>BANDUNG</v>
          </cell>
          <cell r="F310">
            <v>3</v>
          </cell>
          <cell r="G310" t="str">
            <v>00-00-0000</v>
          </cell>
          <cell r="H310" t="str">
            <v>TK/0</v>
          </cell>
          <cell r="I310" t="str">
            <v>05-03-2012</v>
          </cell>
          <cell r="J310" t="str">
            <v>Mandiri</v>
          </cell>
          <cell r="K310" t="str">
            <v>1250012737797</v>
          </cell>
          <cell r="L310" t="str">
            <v>45.608.164.5-422.000</v>
          </cell>
          <cell r="M310">
            <v>2000000</v>
          </cell>
          <cell r="N310">
            <v>21</v>
          </cell>
          <cell r="O310">
            <v>2000000</v>
          </cell>
          <cell r="P310">
            <v>1117500</v>
          </cell>
          <cell r="Q310">
            <v>0</v>
          </cell>
          <cell r="S310">
            <v>3117500</v>
          </cell>
          <cell r="V310">
            <v>0</v>
          </cell>
          <cell r="Y310">
            <v>0</v>
          </cell>
          <cell r="AB310">
            <v>0</v>
          </cell>
          <cell r="AC310">
            <v>0</v>
          </cell>
          <cell r="AF310">
            <v>148452.38095238095</v>
          </cell>
          <cell r="AG310">
            <v>3117500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T310" t="str">
            <v>12 of 12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B310">
            <v>3117500</v>
          </cell>
          <cell r="BC310">
            <v>8981.4624000000003</v>
          </cell>
          <cell r="BD310">
            <v>11226.828000000001</v>
          </cell>
          <cell r="BE310">
            <v>149691.04</v>
          </cell>
          <cell r="BF310">
            <v>138464.212</v>
          </cell>
          <cell r="BG310">
            <v>74845.52</v>
          </cell>
          <cell r="BH310">
            <v>37422.76</v>
          </cell>
          <cell r="BI310">
            <v>74845.52</v>
          </cell>
          <cell r="BJ310">
            <v>37422.76</v>
          </cell>
          <cell r="BK310">
            <v>2967808.96</v>
          </cell>
          <cell r="BN310">
            <v>2967808.96</v>
          </cell>
          <cell r="BR310">
            <v>3742276</v>
          </cell>
          <cell r="BY310">
            <v>2967808.96</v>
          </cell>
        </row>
        <row r="311">
          <cell r="B311">
            <v>18070006</v>
          </cell>
          <cell r="C311" t="str">
            <v>DIKI PERMANA SANJAYA</v>
          </cell>
          <cell r="D311" t="str">
            <v xml:space="preserve">Sales </v>
          </cell>
          <cell r="E311" t="str">
            <v>BANDUNG</v>
          </cell>
          <cell r="F311">
            <v>4</v>
          </cell>
          <cell r="G311" t="str">
            <v>00-00-0000</v>
          </cell>
          <cell r="H311" t="str">
            <v>K/0</v>
          </cell>
          <cell r="I311">
            <v>44056</v>
          </cell>
          <cell r="J311" t="str">
            <v>Mandiri</v>
          </cell>
          <cell r="M311">
            <v>2000000</v>
          </cell>
          <cell r="N311">
            <v>21</v>
          </cell>
          <cell r="O311">
            <v>2000000</v>
          </cell>
          <cell r="P311">
            <v>962500</v>
          </cell>
          <cell r="S311">
            <v>2962500</v>
          </cell>
          <cell r="V311">
            <v>0</v>
          </cell>
          <cell r="Y311">
            <v>0</v>
          </cell>
          <cell r="AB311">
            <v>0</v>
          </cell>
          <cell r="AC311">
            <v>0</v>
          </cell>
          <cell r="AF311">
            <v>141071.42857142858</v>
          </cell>
          <cell r="AG311">
            <v>2962500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T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B311">
            <v>2962500</v>
          </cell>
          <cell r="BC311">
            <v>8981.4624000000003</v>
          </cell>
          <cell r="BD311">
            <v>11226.828000000001</v>
          </cell>
          <cell r="BE311">
            <v>0</v>
          </cell>
          <cell r="BF311">
            <v>138464.212</v>
          </cell>
          <cell r="BG311">
            <v>74845.52</v>
          </cell>
          <cell r="BH311">
            <v>37422.76</v>
          </cell>
          <cell r="BI311">
            <v>74845.52</v>
          </cell>
          <cell r="BJ311">
            <v>0</v>
          </cell>
          <cell r="BK311">
            <v>2850231.72</v>
          </cell>
          <cell r="BN311">
            <v>2850231.72</v>
          </cell>
          <cell r="BR311">
            <v>3742276</v>
          </cell>
          <cell r="BY311">
            <v>2850231.72</v>
          </cell>
        </row>
        <row r="312">
          <cell r="B312" t="str">
            <v>19020010</v>
          </cell>
          <cell r="C312" t="str">
            <v>Silvia Munawar</v>
          </cell>
          <cell r="D312" t="str">
            <v>Admin Sales</v>
          </cell>
          <cell r="E312" t="str">
            <v>BANDUNG</v>
          </cell>
          <cell r="F312">
            <v>5</v>
          </cell>
          <cell r="G312" t="str">
            <v>00-00-0000</v>
          </cell>
          <cell r="H312" t="str">
            <v>TK/0</v>
          </cell>
          <cell r="I312" t="str">
            <v>18-02-2019</v>
          </cell>
          <cell r="J312" t="str">
            <v>Mandiri</v>
          </cell>
          <cell r="M312">
            <v>2000000</v>
          </cell>
          <cell r="N312">
            <v>21</v>
          </cell>
          <cell r="O312">
            <v>2000000</v>
          </cell>
          <cell r="P312">
            <v>935569</v>
          </cell>
          <cell r="S312">
            <v>2935569</v>
          </cell>
          <cell r="AF312">
            <v>139789</v>
          </cell>
          <cell r="AG312">
            <v>2935569</v>
          </cell>
          <cell r="BB312">
            <v>2935569</v>
          </cell>
          <cell r="BC312">
            <v>8981.4624000000003</v>
          </cell>
          <cell r="BD312">
            <v>11226.828000000001</v>
          </cell>
          <cell r="BE312">
            <v>149691.04</v>
          </cell>
          <cell r="BF312">
            <v>138464.212</v>
          </cell>
          <cell r="BG312">
            <v>74845.52</v>
          </cell>
          <cell r="BH312">
            <v>37422.76</v>
          </cell>
          <cell r="BI312">
            <v>74845.52</v>
          </cell>
          <cell r="BJ312">
            <v>37422.76</v>
          </cell>
          <cell r="BK312">
            <v>2785877.96</v>
          </cell>
          <cell r="BN312">
            <v>2785877.96</v>
          </cell>
          <cell r="BR312">
            <v>3742276</v>
          </cell>
        </row>
        <row r="313">
          <cell r="B313">
            <v>21001029</v>
          </cell>
          <cell r="C313" t="str">
            <v>Supian Iskandar</v>
          </cell>
          <cell r="D313" t="str">
            <v>Sales Engineer</v>
          </cell>
          <cell r="E313" t="str">
            <v>BANDUNG</v>
          </cell>
          <cell r="F313">
            <v>6</v>
          </cell>
          <cell r="G313" t="str">
            <v>00-00-0000</v>
          </cell>
          <cell r="H313" t="str">
            <v>K/2</v>
          </cell>
          <cell r="I313" t="str">
            <v>14-01-2021</v>
          </cell>
          <cell r="J313" t="str">
            <v>Mandiri</v>
          </cell>
          <cell r="K313" t="str">
            <v>1300019298655</v>
          </cell>
          <cell r="L313" t="str">
            <v>24.846742.5-421.000</v>
          </cell>
          <cell r="M313">
            <v>2000000</v>
          </cell>
          <cell r="N313">
            <v>21</v>
          </cell>
          <cell r="O313">
            <v>2000000</v>
          </cell>
          <cell r="P313">
            <v>935569</v>
          </cell>
          <cell r="S313">
            <v>3742276</v>
          </cell>
          <cell r="AF313">
            <v>178203.61904761905</v>
          </cell>
          <cell r="AG313">
            <v>3742276</v>
          </cell>
          <cell r="BB313">
            <v>3742276</v>
          </cell>
          <cell r="BC313">
            <v>8981.4624000000003</v>
          </cell>
          <cell r="BD313">
            <v>11226.828000000001</v>
          </cell>
          <cell r="BE313">
            <v>149691.04</v>
          </cell>
          <cell r="BF313">
            <v>138464.212</v>
          </cell>
          <cell r="BG313">
            <v>74845.52</v>
          </cell>
          <cell r="BH313">
            <v>37422.76</v>
          </cell>
          <cell r="BI313">
            <v>74845.52</v>
          </cell>
          <cell r="BJ313">
            <v>37422.76</v>
          </cell>
          <cell r="BK313">
            <v>3592584.96</v>
          </cell>
          <cell r="BN313">
            <v>3592584.96</v>
          </cell>
          <cell r="BR313">
            <v>3742276</v>
          </cell>
        </row>
        <row r="314">
          <cell r="M314">
            <v>12000000</v>
          </cell>
          <cell r="O314">
            <v>12000000</v>
          </cell>
          <cell r="P314">
            <v>6401138</v>
          </cell>
          <cell r="Q314">
            <v>0</v>
          </cell>
          <cell r="R314">
            <v>0</v>
          </cell>
          <cell r="S314">
            <v>19207845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914659.2857142858</v>
          </cell>
          <cell r="AG314">
            <v>19207845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O314">
            <v>0</v>
          </cell>
          <cell r="AR314">
            <v>0</v>
          </cell>
          <cell r="AS314">
            <v>0</v>
          </cell>
          <cell r="AU314">
            <v>523451</v>
          </cell>
          <cell r="AX314">
            <v>0</v>
          </cell>
          <cell r="AZ314">
            <v>0</v>
          </cell>
          <cell r="BB314">
            <v>18684394</v>
          </cell>
          <cell r="BC314">
            <v>56907.312000000005</v>
          </cell>
          <cell r="BD314">
            <v>71134.140000000014</v>
          </cell>
          <cell r="BE314">
            <v>798764.16000000015</v>
          </cell>
          <cell r="BF314">
            <v>877321.06</v>
          </cell>
          <cell r="BG314">
            <v>474227.60000000009</v>
          </cell>
          <cell r="BH314">
            <v>237113.80000000005</v>
          </cell>
          <cell r="BI314">
            <v>474227.60000000009</v>
          </cell>
          <cell r="BJ314">
            <v>199691.04000000004</v>
          </cell>
          <cell r="BK314">
            <v>17773361.560000002</v>
          </cell>
          <cell r="BN314">
            <v>17773361.560000002</v>
          </cell>
          <cell r="BR314">
            <v>23711380</v>
          </cell>
          <cell r="BY314">
            <v>17773361.560000002</v>
          </cell>
        </row>
        <row r="315">
          <cell r="BY315">
            <v>0</v>
          </cell>
        </row>
        <row r="316">
          <cell r="B316" t="str">
            <v>Jakarta, 20 Mei 2021</v>
          </cell>
        </row>
        <row r="317">
          <cell r="BY317">
            <v>0</v>
          </cell>
        </row>
        <row r="318">
          <cell r="B318" t="str">
            <v>Dibuat Oleh :</v>
          </cell>
          <cell r="I318" t="str">
            <v>Diperiksa Oleh :</v>
          </cell>
          <cell r="P318" t="str">
            <v>Diketahui Oleh :</v>
          </cell>
          <cell r="AT318" t="str">
            <v>Disahkan Oleh</v>
          </cell>
        </row>
        <row r="319">
          <cell r="BH319" t="str">
            <v xml:space="preserve"> </v>
          </cell>
        </row>
        <row r="321">
          <cell r="AY321" t="str">
            <v xml:space="preserve"> </v>
          </cell>
        </row>
        <row r="323">
          <cell r="B323" t="str">
            <v>Denny Pangalila</v>
          </cell>
          <cell r="I323" t="str">
            <v>Sangap Dame</v>
          </cell>
          <cell r="P323" t="str">
            <v>Harianto</v>
          </cell>
          <cell r="AT323" t="str">
            <v>Low Yew Lean</v>
          </cell>
        </row>
        <row r="324">
          <cell r="B324" t="str">
            <v>Human Capital Manager</v>
          </cell>
          <cell r="I324" t="str">
            <v>Deputy Direktur Finance &amp; Accounting</v>
          </cell>
          <cell r="P324" t="str">
            <v>Direktur</v>
          </cell>
          <cell r="AT324" t="str">
            <v>Direktur Utama</v>
          </cell>
        </row>
        <row r="325">
          <cell r="BY325">
            <v>0</v>
          </cell>
        </row>
        <row r="327">
          <cell r="B327" t="str">
            <v>BRANCH  :</v>
          </cell>
          <cell r="C327" t="str">
            <v>DEPOK-BOGOR</v>
          </cell>
          <cell r="BR327">
            <v>0</v>
          </cell>
          <cell r="BY327">
            <v>0</v>
          </cell>
        </row>
        <row r="328">
          <cell r="B328" t="str">
            <v>NIK</v>
          </cell>
          <cell r="C328" t="str">
            <v>NAMA</v>
          </cell>
          <cell r="D328" t="str">
            <v>JABATAN</v>
          </cell>
          <cell r="E328" t="str">
            <v>DIVISI / CABANG</v>
          </cell>
          <cell r="F328" t="str">
            <v>NO SLIP</v>
          </cell>
          <cell r="G328" t="str">
            <v>TGL</v>
          </cell>
          <cell r="H328" t="str">
            <v>STATUS</v>
          </cell>
          <cell r="I328" t="str">
            <v>TGL</v>
          </cell>
          <cell r="J328" t="str">
            <v>BANK</v>
          </cell>
          <cell r="K328" t="str">
            <v>NO. REKENING</v>
          </cell>
          <cell r="L328" t="str">
            <v>NPWP</v>
          </cell>
          <cell r="M328" t="str">
            <v>GAJI POKOK</v>
          </cell>
          <cell r="N328" t="str">
            <v>HARI</v>
          </cell>
          <cell r="O328" t="str">
            <v>GAJI POKOK EFEKTIF</v>
          </cell>
          <cell r="P328" t="str">
            <v>TUNJANGAN</v>
          </cell>
          <cell r="S328" t="str">
            <v>GAJI</v>
          </cell>
          <cell r="T328" t="str">
            <v>INSENTIF, KOMISI &amp; PENCAPAIAN</v>
          </cell>
          <cell r="AC328" t="str">
            <v>TOTAL</v>
          </cell>
          <cell r="AD328" t="str">
            <v>PREMI</v>
          </cell>
          <cell r="AF328" t="str">
            <v>Gaji Per hari</v>
          </cell>
          <cell r="AG328" t="str">
            <v>Gaji setelah dipotong hari</v>
          </cell>
          <cell r="AH328" t="str">
            <v>LEMBUR, ROLLING, DLL</v>
          </cell>
          <cell r="AL328" t="str">
            <v>TOTAL</v>
          </cell>
          <cell r="AM328" t="str">
            <v>Dinner Allowance</v>
          </cell>
          <cell r="AP328" t="str">
            <v>Extra Dinner Allowance</v>
          </cell>
          <cell r="AS328" t="str">
            <v>Grand Total</v>
          </cell>
          <cell r="AT328" t="str">
            <v>POTONGAN</v>
          </cell>
          <cell r="AW328" t="str">
            <v>Motor Support</v>
          </cell>
          <cell r="AY328" t="str">
            <v>KOREKSI (+/-)</v>
          </cell>
          <cell r="BB328" t="str">
            <v>TOTAL</v>
          </cell>
          <cell r="BC328" t="str">
            <v>JAMSOSTEK (DARI GAJI POKOK)</v>
          </cell>
          <cell r="BK328" t="str">
            <v>GAJI</v>
          </cell>
          <cell r="BL328" t="str">
            <v>DIBAYAR FULL</v>
          </cell>
          <cell r="BN328" t="str">
            <v>TOTAL</v>
          </cell>
        </row>
        <row r="329">
          <cell r="G329" t="str">
            <v>LAHIR</v>
          </cell>
          <cell r="H329" t="str">
            <v>KEL</v>
          </cell>
          <cell r="I329" t="str">
            <v>MASUK</v>
          </cell>
          <cell r="N329" t="str">
            <v>KERJA</v>
          </cell>
          <cell r="P329" t="str">
            <v>Tetap</v>
          </cell>
          <cell r="Q329" t="str">
            <v>Transport</v>
          </cell>
          <cell r="R329" t="str">
            <v>Jabatan</v>
          </cell>
          <cell r="S329" t="str">
            <v>BRUTO</v>
          </cell>
          <cell r="T329" t="str">
            <v>First Hour</v>
          </cell>
          <cell r="U329" t="str">
            <v>Hours</v>
          </cell>
          <cell r="V329" t="str">
            <v>INSENTIF</v>
          </cell>
          <cell r="W329" t="str">
            <v>Second Hour</v>
          </cell>
          <cell r="X329" t="str">
            <v>Hour</v>
          </cell>
          <cell r="Y329" t="str">
            <v>KOMISI</v>
          </cell>
          <cell r="Z329" t="str">
            <v>Third Hour</v>
          </cell>
          <cell r="AA329" t="str">
            <v>Hours</v>
          </cell>
          <cell r="AB329" t="str">
            <v>PENCAPAIAN</v>
          </cell>
          <cell r="AC329" t="str">
            <v>INSENTIF</v>
          </cell>
          <cell r="AD329" t="str">
            <v>Per Day</v>
          </cell>
          <cell r="AE329" t="str">
            <v>Days</v>
          </cell>
          <cell r="AH329" t="str">
            <v>LUAR KOTA</v>
          </cell>
          <cell r="AI329" t="str">
            <v>LEMBUR</v>
          </cell>
          <cell r="AJ329" t="str">
            <v>ROLLING</v>
          </cell>
          <cell r="AK329" t="str">
            <v>UANG HARIAN</v>
          </cell>
          <cell r="AL329" t="str">
            <v>LEMBUR</v>
          </cell>
          <cell r="AM329" t="str">
            <v>Per Day</v>
          </cell>
          <cell r="AN329" t="str">
            <v>Days</v>
          </cell>
          <cell r="AO329" t="str">
            <v>Total</v>
          </cell>
          <cell r="AP329" t="str">
            <v>Per Day</v>
          </cell>
          <cell r="AQ329" t="str">
            <v>Days</v>
          </cell>
          <cell r="AR329" t="str">
            <v>Total</v>
          </cell>
          <cell r="AS329" t="str">
            <v>Overtime</v>
          </cell>
          <cell r="AT329" t="str">
            <v>No.</v>
          </cell>
          <cell r="AU329" t="str">
            <v>Total</v>
          </cell>
          <cell r="AV329" t="str">
            <v>Keterangan</v>
          </cell>
          <cell r="AW329" t="str">
            <v>No.</v>
          </cell>
          <cell r="AX329" t="str">
            <v>Total</v>
          </cell>
          <cell r="AY329" t="str">
            <v>No.</v>
          </cell>
          <cell r="AZ329" t="str">
            <v>Total</v>
          </cell>
          <cell r="BA329" t="str">
            <v>Keterangan</v>
          </cell>
          <cell r="BB329" t="str">
            <v>GAJI</v>
          </cell>
          <cell r="BC329" t="str">
            <v>JKK (0.24%)</v>
          </cell>
          <cell r="BD329" t="str">
            <v>JKM(0.30%)</v>
          </cell>
          <cell r="BE329" t="str">
            <v>BPJS (4.0%)</v>
          </cell>
          <cell r="BF329" t="str">
            <v>JHT (3.7%)</v>
          </cell>
          <cell r="BG329" t="str">
            <v>JPN (2%)</v>
          </cell>
          <cell r="BH329" t="str">
            <v>JPN (1%)</v>
          </cell>
          <cell r="BI329" t="str">
            <v>JHT (2.0%)</v>
          </cell>
          <cell r="BJ329" t="str">
            <v>BPJS (1%)</v>
          </cell>
          <cell r="BK329" t="str">
            <v>NETTO</v>
          </cell>
          <cell r="BN329" t="str">
            <v>Take Home Pay</v>
          </cell>
        </row>
        <row r="330">
          <cell r="B330">
            <v>12020023</v>
          </cell>
          <cell r="C330" t="str">
            <v>VINSIN AMANSIUS TJONG</v>
          </cell>
          <cell r="D330" t="str">
            <v xml:space="preserve"> Branch Manager</v>
          </cell>
          <cell r="E330" t="str">
            <v>DEPOK-BOGOR</v>
          </cell>
          <cell r="F330">
            <v>1</v>
          </cell>
          <cell r="G330" t="str">
            <v>00-00-0000</v>
          </cell>
          <cell r="H330" t="str">
            <v>TK/0</v>
          </cell>
          <cell r="I330" t="str">
            <v>27-02-2012</v>
          </cell>
          <cell r="J330" t="str">
            <v>Mandiri</v>
          </cell>
          <cell r="K330" t="str">
            <v>1460009853024</v>
          </cell>
          <cell r="L330" t="str">
            <v>97.384.554.8-701.000</v>
          </cell>
          <cell r="M330">
            <v>2000000</v>
          </cell>
          <cell r="N330">
            <v>21</v>
          </cell>
          <cell r="O330">
            <v>4500000</v>
          </cell>
          <cell r="P330">
            <v>1500000</v>
          </cell>
          <cell r="Q330">
            <v>0</v>
          </cell>
          <cell r="S330">
            <v>6000000</v>
          </cell>
          <cell r="V330">
            <v>0</v>
          </cell>
          <cell r="Y330">
            <v>0</v>
          </cell>
          <cell r="AB330">
            <v>0</v>
          </cell>
          <cell r="AC330">
            <v>0</v>
          </cell>
          <cell r="AF330">
            <v>285714.28571428574</v>
          </cell>
          <cell r="AG330">
            <v>6000000.0000000009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N330">
            <v>0</v>
          </cell>
          <cell r="AQ330">
            <v>0</v>
          </cell>
          <cell r="AT330">
            <v>0</v>
          </cell>
          <cell r="AU330">
            <v>0</v>
          </cell>
          <cell r="AW330">
            <v>0</v>
          </cell>
          <cell r="AX330">
            <v>0</v>
          </cell>
          <cell r="AY330">
            <v>0</v>
          </cell>
          <cell r="BB330">
            <v>6000000.0000000009</v>
          </cell>
          <cell r="BC330">
            <v>14400</v>
          </cell>
          <cell r="BD330">
            <v>18000</v>
          </cell>
          <cell r="BE330">
            <v>240000</v>
          </cell>
          <cell r="BF330">
            <v>222000</v>
          </cell>
          <cell r="BG330">
            <v>120000</v>
          </cell>
          <cell r="BH330">
            <v>60000</v>
          </cell>
          <cell r="BI330">
            <v>120000</v>
          </cell>
          <cell r="BJ330">
            <v>60000</v>
          </cell>
          <cell r="BK330">
            <v>5760000.0000000009</v>
          </cell>
          <cell r="BN330">
            <v>5760000.0000000009</v>
          </cell>
          <cell r="BR330">
            <v>6000000</v>
          </cell>
          <cell r="BY330">
            <v>5760000.0000000009</v>
          </cell>
        </row>
        <row r="331">
          <cell r="B331">
            <v>18010028</v>
          </cell>
          <cell r="C331" t="str">
            <v>Yuni Rizkiyani</v>
          </cell>
          <cell r="D331" t="str">
            <v>Admin</v>
          </cell>
          <cell r="E331" t="str">
            <v>DEPOK-BOGOR</v>
          </cell>
          <cell r="F331">
            <v>2</v>
          </cell>
          <cell r="G331" t="str">
            <v>00-00-0000</v>
          </cell>
          <cell r="H331" t="str">
            <v>TK/0</v>
          </cell>
          <cell r="I331" t="str">
            <v>19-01-2018</v>
          </cell>
          <cell r="J331" t="str">
            <v>Mandiri</v>
          </cell>
          <cell r="M331">
            <v>2000000</v>
          </cell>
          <cell r="N331">
            <v>21</v>
          </cell>
          <cell r="O331">
            <v>2000000</v>
          </cell>
          <cell r="P331">
            <v>1050000</v>
          </cell>
          <cell r="Q331">
            <v>0</v>
          </cell>
          <cell r="S331">
            <v>3050000</v>
          </cell>
          <cell r="V331">
            <v>0</v>
          </cell>
          <cell r="Y331">
            <v>0</v>
          </cell>
          <cell r="AB331">
            <v>0</v>
          </cell>
          <cell r="AC331">
            <v>0</v>
          </cell>
          <cell r="AF331">
            <v>145238.09523809524</v>
          </cell>
          <cell r="AG331">
            <v>3050000</v>
          </cell>
          <cell r="AH331">
            <v>0</v>
          </cell>
          <cell r="AI331">
            <v>0</v>
          </cell>
          <cell r="AK331">
            <v>0</v>
          </cell>
          <cell r="AL331">
            <v>0</v>
          </cell>
          <cell r="AN331">
            <v>0</v>
          </cell>
          <cell r="AQ331">
            <v>0</v>
          </cell>
          <cell r="AT331">
            <v>0</v>
          </cell>
          <cell r="AU331">
            <v>0</v>
          </cell>
          <cell r="AW331">
            <v>0</v>
          </cell>
          <cell r="AX331">
            <v>0</v>
          </cell>
          <cell r="AY331">
            <v>0</v>
          </cell>
          <cell r="BB331">
            <v>3050000</v>
          </cell>
          <cell r="BC331">
            <v>10007.534399999999</v>
          </cell>
          <cell r="BD331">
            <v>12509.418</v>
          </cell>
          <cell r="BE331">
            <v>166792.24</v>
          </cell>
          <cell r="BF331">
            <v>154282.82200000001</v>
          </cell>
          <cell r="BG331">
            <v>83396.12</v>
          </cell>
          <cell r="BH331">
            <v>41698.06</v>
          </cell>
          <cell r="BI331">
            <v>83396.12</v>
          </cell>
          <cell r="BJ331">
            <v>41698.06</v>
          </cell>
          <cell r="BK331">
            <v>2883207.76</v>
          </cell>
          <cell r="BN331">
            <v>2883207.76</v>
          </cell>
          <cell r="BR331">
            <v>4169806</v>
          </cell>
          <cell r="BY331">
            <v>2883207.76</v>
          </cell>
        </row>
        <row r="332">
          <cell r="B332">
            <v>21002016</v>
          </cell>
          <cell r="C332" t="str">
            <v>Fahmi Shidiq</v>
          </cell>
          <cell r="D332" t="str">
            <v>Sales Engineer</v>
          </cell>
          <cell r="E332" t="str">
            <v>DEPOK-BOGOR</v>
          </cell>
          <cell r="F332">
            <v>3</v>
          </cell>
          <cell r="G332" t="str">
            <v>00-00-0000</v>
          </cell>
          <cell r="H332" t="str">
            <v>TK/0</v>
          </cell>
          <cell r="I332" t="str">
            <v>16-02-2021</v>
          </cell>
          <cell r="J332" t="str">
            <v>Mandiri</v>
          </cell>
          <cell r="K332" t="str">
            <v>1330016803108</v>
          </cell>
          <cell r="L332" t="str">
            <v>94.006.378.7-436.000</v>
          </cell>
          <cell r="M332">
            <v>2000000</v>
          </cell>
          <cell r="N332">
            <v>21</v>
          </cell>
          <cell r="O332">
            <v>2000000</v>
          </cell>
          <cell r="P332">
            <v>1042451.5</v>
          </cell>
          <cell r="S332">
            <v>4169806</v>
          </cell>
          <cell r="AF332">
            <v>198562.19047619047</v>
          </cell>
          <cell r="AG332">
            <v>4169806</v>
          </cell>
          <cell r="AK332">
            <v>0</v>
          </cell>
          <cell r="AL332">
            <v>0</v>
          </cell>
          <cell r="BB332">
            <v>4169806</v>
          </cell>
          <cell r="BC332">
            <v>10007.534399999999</v>
          </cell>
          <cell r="BD332">
            <v>12509.418</v>
          </cell>
          <cell r="BF332">
            <v>154282.82200000001</v>
          </cell>
          <cell r="BG332">
            <v>83396.12</v>
          </cell>
          <cell r="BH332">
            <v>41698.06</v>
          </cell>
          <cell r="BI332">
            <v>83396.12</v>
          </cell>
          <cell r="BK332">
            <v>4044711.82</v>
          </cell>
          <cell r="BN332">
            <v>4044711.82</v>
          </cell>
          <cell r="BR332">
            <v>4169806</v>
          </cell>
        </row>
        <row r="333">
          <cell r="B333">
            <v>21002017</v>
          </cell>
          <cell r="C333" t="str">
            <v>Kifri Juandi Siregar</v>
          </cell>
          <cell r="D333" t="str">
            <v>Sales Engineer</v>
          </cell>
          <cell r="E333" t="str">
            <v>DEPOK-BOGOR</v>
          </cell>
          <cell r="F333">
            <v>4</v>
          </cell>
          <cell r="G333" t="str">
            <v>00-00-0000</v>
          </cell>
          <cell r="H333" t="str">
            <v>TK/0</v>
          </cell>
          <cell r="I333" t="str">
            <v>17-02-2021</v>
          </cell>
          <cell r="J333" t="str">
            <v>Mandiri</v>
          </cell>
          <cell r="K333" t="str">
            <v>1570005219457</v>
          </cell>
          <cell r="L333" t="str">
            <v>76.737.197.4-412.000</v>
          </cell>
          <cell r="M333">
            <v>2000000</v>
          </cell>
          <cell r="N333">
            <v>21</v>
          </cell>
          <cell r="O333">
            <v>2000000</v>
          </cell>
          <cell r="P333">
            <v>1042451.5</v>
          </cell>
          <cell r="S333">
            <v>4169806</v>
          </cell>
          <cell r="AF333">
            <v>198562.19047619047</v>
          </cell>
          <cell r="AG333">
            <v>4169806</v>
          </cell>
          <cell r="AK333">
            <v>0</v>
          </cell>
          <cell r="AL333">
            <v>0</v>
          </cell>
          <cell r="BB333">
            <v>4169806</v>
          </cell>
          <cell r="BC333">
            <v>10007.534399999999</v>
          </cell>
          <cell r="BD333">
            <v>12509.418</v>
          </cell>
          <cell r="BF333">
            <v>154282.82200000001</v>
          </cell>
          <cell r="BG333">
            <v>83396.12</v>
          </cell>
          <cell r="BH333">
            <v>41698.06</v>
          </cell>
          <cell r="BI333">
            <v>83396.12</v>
          </cell>
          <cell r="BK333">
            <v>4044711.82</v>
          </cell>
          <cell r="BN333">
            <v>4044711.82</v>
          </cell>
          <cell r="BR333">
            <v>4169806</v>
          </cell>
        </row>
        <row r="334">
          <cell r="B334">
            <v>21003029</v>
          </cell>
          <cell r="C334" t="str">
            <v>Hadi Rianto</v>
          </cell>
          <cell r="D334" t="str">
            <v>Sales Engineer</v>
          </cell>
          <cell r="E334" t="str">
            <v>DEPOK-BOGOR</v>
          </cell>
          <cell r="F334">
            <v>5</v>
          </cell>
          <cell r="G334" t="str">
            <v>00-00-0000</v>
          </cell>
          <cell r="H334" t="str">
            <v>K/3</v>
          </cell>
          <cell r="I334" t="str">
            <v>03-03-2021</v>
          </cell>
          <cell r="J334" t="str">
            <v>Mandiri</v>
          </cell>
          <cell r="K334" t="str">
            <v>1330020576807</v>
          </cell>
          <cell r="M334">
            <v>2000000</v>
          </cell>
          <cell r="N334">
            <v>21</v>
          </cell>
          <cell r="O334">
            <v>2000000</v>
          </cell>
          <cell r="P334">
            <v>1042451.5</v>
          </cell>
          <cell r="S334">
            <v>4169806</v>
          </cell>
          <cell r="AF334">
            <v>198562.19047619047</v>
          </cell>
          <cell r="AG334">
            <v>4169806</v>
          </cell>
          <cell r="BB334">
            <v>4169806</v>
          </cell>
          <cell r="BC334">
            <v>10007.534399999999</v>
          </cell>
          <cell r="BD334">
            <v>12509.418</v>
          </cell>
          <cell r="BE334">
            <v>166792.24</v>
          </cell>
          <cell r="BF334">
            <v>154282.82200000001</v>
          </cell>
          <cell r="BG334">
            <v>83396.12</v>
          </cell>
          <cell r="BH334">
            <v>41698.06</v>
          </cell>
          <cell r="BI334">
            <v>83396.12</v>
          </cell>
          <cell r="BJ334">
            <v>41698.06</v>
          </cell>
          <cell r="BK334">
            <v>4003013.76</v>
          </cell>
          <cell r="BN334">
            <v>4003013.76</v>
          </cell>
          <cell r="BR334">
            <v>4169806</v>
          </cell>
        </row>
        <row r="335">
          <cell r="M335">
            <v>10000000</v>
          </cell>
          <cell r="O335">
            <v>12500000</v>
          </cell>
          <cell r="P335">
            <v>5677354.5</v>
          </cell>
          <cell r="Q335">
            <v>0</v>
          </cell>
          <cell r="R335">
            <v>0</v>
          </cell>
          <cell r="S335">
            <v>21559418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1026638.9523809524</v>
          </cell>
          <cell r="AG335">
            <v>21559418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21559418</v>
          </cell>
          <cell r="BC335">
            <v>54430.137599999987</v>
          </cell>
          <cell r="BD335">
            <v>68037.671999999991</v>
          </cell>
          <cell r="BE335">
            <v>573584.48</v>
          </cell>
          <cell r="BF335">
            <v>839131.28800000018</v>
          </cell>
          <cell r="BG335">
            <v>453584.48</v>
          </cell>
          <cell r="BH335">
            <v>226792.24</v>
          </cell>
          <cell r="BI335">
            <v>453584.48</v>
          </cell>
          <cell r="BJ335">
            <v>143396.12</v>
          </cell>
          <cell r="BK335">
            <v>20735645.160000004</v>
          </cell>
          <cell r="BN335">
            <v>20735645.160000004</v>
          </cell>
          <cell r="BR335">
            <v>22679224</v>
          </cell>
          <cell r="BY335">
            <v>20735645.160000004</v>
          </cell>
        </row>
        <row r="337">
          <cell r="B337" t="str">
            <v>BRANCH  :</v>
          </cell>
          <cell r="C337" t="str">
            <v>SUKABUMI</v>
          </cell>
          <cell r="BR337">
            <v>0</v>
          </cell>
          <cell r="BY337">
            <v>0</v>
          </cell>
        </row>
        <row r="338">
          <cell r="B338" t="str">
            <v>NIK</v>
          </cell>
          <cell r="C338" t="str">
            <v>NAMA</v>
          </cell>
          <cell r="D338" t="str">
            <v>JABATAN</v>
          </cell>
          <cell r="E338" t="str">
            <v>DIVISI / CABANG</v>
          </cell>
          <cell r="F338" t="str">
            <v>NO SLIP</v>
          </cell>
          <cell r="G338" t="str">
            <v>TGL</v>
          </cell>
          <cell r="H338" t="str">
            <v>STATUS</v>
          </cell>
          <cell r="I338" t="str">
            <v>TGL</v>
          </cell>
          <cell r="J338" t="str">
            <v>BANK</v>
          </cell>
          <cell r="K338" t="str">
            <v>NO. REKENING</v>
          </cell>
          <cell r="L338" t="str">
            <v>NPWP</v>
          </cell>
          <cell r="M338" t="str">
            <v>GAJI POKOK</v>
          </cell>
          <cell r="N338" t="str">
            <v>HARI</v>
          </cell>
          <cell r="O338" t="str">
            <v>GAJI POKOK EFEKTIF</v>
          </cell>
          <cell r="P338" t="str">
            <v>TUNJANGAN</v>
          </cell>
          <cell r="S338" t="str">
            <v>GAJI</v>
          </cell>
          <cell r="T338" t="str">
            <v>INSENTIF, KOMISI &amp; PENCAPAIAN</v>
          </cell>
          <cell r="AC338" t="str">
            <v>TOTAL</v>
          </cell>
          <cell r="AD338" t="str">
            <v>PREMI</v>
          </cell>
          <cell r="AF338" t="str">
            <v>Gaji Per hari</v>
          </cell>
          <cell r="AG338" t="str">
            <v>Gaji setelah dipotong hari</v>
          </cell>
          <cell r="AH338" t="str">
            <v>LEMBUR, ROLLING, DLL</v>
          </cell>
          <cell r="AL338" t="str">
            <v>TOTAL</v>
          </cell>
          <cell r="AM338" t="str">
            <v>Dinner Allowance</v>
          </cell>
          <cell r="AP338" t="str">
            <v>Extra Dinner Allowance</v>
          </cell>
          <cell r="AS338" t="str">
            <v>Grand Total</v>
          </cell>
          <cell r="AT338" t="str">
            <v>POTONGAN</v>
          </cell>
          <cell r="AW338" t="str">
            <v>Motor Support</v>
          </cell>
          <cell r="AY338" t="str">
            <v>KOREKSI (+/-)</v>
          </cell>
          <cell r="BB338" t="str">
            <v>TOTAL</v>
          </cell>
          <cell r="BC338" t="str">
            <v>JAMSOSTEK (DARI GAJI POKOK)</v>
          </cell>
          <cell r="BK338" t="str">
            <v>GAJI</v>
          </cell>
          <cell r="BL338" t="str">
            <v>DIBAYAR FULL</v>
          </cell>
          <cell r="BN338" t="str">
            <v>TOTAL</v>
          </cell>
        </row>
        <row r="339">
          <cell r="G339" t="str">
            <v>LAHIR</v>
          </cell>
          <cell r="H339" t="str">
            <v>KEL</v>
          </cell>
          <cell r="I339" t="str">
            <v>MASUK</v>
          </cell>
          <cell r="N339" t="str">
            <v>KERJA</v>
          </cell>
          <cell r="P339" t="str">
            <v>Tetap</v>
          </cell>
          <cell r="Q339" t="str">
            <v>Transport</v>
          </cell>
          <cell r="R339" t="str">
            <v>Jabatan</v>
          </cell>
          <cell r="S339" t="str">
            <v>BRUTO</v>
          </cell>
          <cell r="T339" t="str">
            <v>First Hour</v>
          </cell>
          <cell r="U339" t="str">
            <v>Hours</v>
          </cell>
          <cell r="V339" t="str">
            <v>INSENTIF</v>
          </cell>
          <cell r="W339" t="str">
            <v>Second Hour</v>
          </cell>
          <cell r="X339" t="str">
            <v>Hour</v>
          </cell>
          <cell r="Y339" t="str">
            <v>KOMISI</v>
          </cell>
          <cell r="Z339" t="str">
            <v>Third Hour</v>
          </cell>
          <cell r="AA339" t="str">
            <v>Hours</v>
          </cell>
          <cell r="AB339" t="str">
            <v>PENCAPAIAN</v>
          </cell>
          <cell r="AC339" t="str">
            <v>INSENTIF</v>
          </cell>
          <cell r="AD339" t="str">
            <v>Per Day</v>
          </cell>
          <cell r="AE339" t="str">
            <v>Days</v>
          </cell>
          <cell r="AH339" t="str">
            <v>LUAR KOTA</v>
          </cell>
          <cell r="AI339" t="str">
            <v>LEMBUR</v>
          </cell>
          <cell r="AJ339" t="str">
            <v>ROLLING</v>
          </cell>
          <cell r="AK339" t="str">
            <v>UANG HARIAN</v>
          </cell>
          <cell r="AL339" t="str">
            <v>LEMBUR</v>
          </cell>
          <cell r="AM339" t="str">
            <v>Per Day</v>
          </cell>
          <cell r="AN339" t="str">
            <v>Days</v>
          </cell>
          <cell r="AO339" t="str">
            <v>Total</v>
          </cell>
          <cell r="AP339" t="str">
            <v>Per Day</v>
          </cell>
          <cell r="AQ339" t="str">
            <v>Days</v>
          </cell>
          <cell r="AR339" t="str">
            <v>Total</v>
          </cell>
          <cell r="AS339" t="str">
            <v>Overtime</v>
          </cell>
          <cell r="AT339" t="str">
            <v>No.</v>
          </cell>
          <cell r="AU339" t="str">
            <v>Total</v>
          </cell>
          <cell r="AV339" t="str">
            <v>Keterangan</v>
          </cell>
          <cell r="AW339" t="str">
            <v>No.</v>
          </cell>
          <cell r="AX339" t="str">
            <v>Total</v>
          </cell>
          <cell r="AY339" t="str">
            <v>No.</v>
          </cell>
          <cell r="AZ339" t="str">
            <v>Total</v>
          </cell>
          <cell r="BA339" t="str">
            <v>Keterangan</v>
          </cell>
          <cell r="BB339" t="str">
            <v>GAJI</v>
          </cell>
          <cell r="BC339" t="str">
            <v>JKK (0.24%)</v>
          </cell>
          <cell r="BD339" t="str">
            <v>JKM(0.30%)</v>
          </cell>
          <cell r="BE339" t="str">
            <v>BPJS (4.0%)</v>
          </cell>
          <cell r="BF339" t="str">
            <v>JHT (3.7%)</v>
          </cell>
          <cell r="BG339" t="str">
            <v>JPN (2%)</v>
          </cell>
          <cell r="BH339" t="str">
            <v>JPN (1%)</v>
          </cell>
          <cell r="BI339" t="str">
            <v>JHT (2.0%)</v>
          </cell>
          <cell r="BJ339" t="str">
            <v>BPJS (1%)</v>
          </cell>
          <cell r="BK339" t="str">
            <v>NETTO</v>
          </cell>
          <cell r="BN339" t="str">
            <v>Take Home Pay</v>
          </cell>
        </row>
        <row r="340">
          <cell r="B340">
            <v>13020051</v>
          </cell>
          <cell r="C340" t="str">
            <v>HERRY SUDIANTO</v>
          </cell>
          <cell r="D340" t="str">
            <v>Act SPV Sales (RO Sukabumi)</v>
          </cell>
          <cell r="E340" t="str">
            <v>SUKABUMI</v>
          </cell>
          <cell r="F340">
            <v>1</v>
          </cell>
          <cell r="G340" t="str">
            <v>00-00-0000</v>
          </cell>
          <cell r="H340" t="str">
            <v>TK/0</v>
          </cell>
          <cell r="I340" t="str">
            <v>25-02-2013</v>
          </cell>
          <cell r="J340" t="str">
            <v>Mandiri</v>
          </cell>
          <cell r="K340" t="str">
            <v>1250012735932</v>
          </cell>
          <cell r="L340" t="str">
            <v>64.133.298.6-404.000</v>
          </cell>
          <cell r="M340">
            <v>2000000</v>
          </cell>
          <cell r="N340">
            <v>21</v>
          </cell>
          <cell r="O340">
            <v>2000000</v>
          </cell>
          <cell r="P340">
            <v>1250000</v>
          </cell>
          <cell r="Q340">
            <v>0</v>
          </cell>
          <cell r="S340">
            <v>3250000</v>
          </cell>
          <cell r="V340">
            <v>0</v>
          </cell>
          <cell r="Y340">
            <v>0</v>
          </cell>
          <cell r="AB340">
            <v>0</v>
          </cell>
          <cell r="AC340">
            <v>0</v>
          </cell>
          <cell r="AF340">
            <v>154761.90476190476</v>
          </cell>
          <cell r="AG340">
            <v>3250000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N340">
            <v>0</v>
          </cell>
          <cell r="AQ340">
            <v>0</v>
          </cell>
          <cell r="AW340">
            <v>0</v>
          </cell>
          <cell r="AX340">
            <v>0</v>
          </cell>
          <cell r="AY340">
            <v>0</v>
          </cell>
          <cell r="BB340">
            <v>3250000</v>
          </cell>
          <cell r="BC340">
            <v>6072.4367999999995</v>
          </cell>
          <cell r="BD340">
            <v>7590.5459999999994</v>
          </cell>
          <cell r="BE340">
            <v>101207.28</v>
          </cell>
          <cell r="BF340">
            <v>93616.733999999997</v>
          </cell>
          <cell r="BG340">
            <v>50603.64</v>
          </cell>
          <cell r="BH340">
            <v>25301.82</v>
          </cell>
          <cell r="BI340">
            <v>50603.64</v>
          </cell>
          <cell r="BJ340">
            <v>25301.82</v>
          </cell>
          <cell r="BK340">
            <v>3148792.72</v>
          </cell>
          <cell r="BN340">
            <v>3148792.72</v>
          </cell>
          <cell r="BR340">
            <v>2530182</v>
          </cell>
          <cell r="BY340">
            <v>3148792.72</v>
          </cell>
        </row>
        <row r="341">
          <cell r="B341" t="str">
            <v>18120005</v>
          </cell>
          <cell r="C341" t="str">
            <v>Mohamad AA Jatnika</v>
          </cell>
          <cell r="D341" t="str">
            <v>Sales (RO Sukabumi)</v>
          </cell>
          <cell r="E341" t="str">
            <v>SUKABUMI</v>
          </cell>
          <cell r="F341">
            <v>2</v>
          </cell>
          <cell r="G341" t="str">
            <v>00-00-0000</v>
          </cell>
          <cell r="H341" t="str">
            <v>K/3</v>
          </cell>
          <cell r="I341" t="str">
            <v>03-12-2018</v>
          </cell>
          <cell r="J341" t="str">
            <v>Mandiri</v>
          </cell>
          <cell r="M341">
            <v>2000000</v>
          </cell>
          <cell r="N341">
            <v>21</v>
          </cell>
          <cell r="O341">
            <v>2000000</v>
          </cell>
          <cell r="P341">
            <v>1035500</v>
          </cell>
          <cell r="S341">
            <v>3035500</v>
          </cell>
          <cell r="V341">
            <v>0</v>
          </cell>
          <cell r="Y341">
            <v>0</v>
          </cell>
          <cell r="AB341">
            <v>0</v>
          </cell>
          <cell r="AC341">
            <v>0</v>
          </cell>
          <cell r="AF341">
            <v>144547.61904761905</v>
          </cell>
          <cell r="AG341">
            <v>3035500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N341">
            <v>0</v>
          </cell>
          <cell r="AQ341">
            <v>0</v>
          </cell>
          <cell r="AT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B341">
            <v>3035500</v>
          </cell>
          <cell r="BC341">
            <v>6072.4367999999995</v>
          </cell>
          <cell r="BD341">
            <v>7590.5459999999994</v>
          </cell>
          <cell r="BE341">
            <v>101207.28</v>
          </cell>
          <cell r="BF341">
            <v>93616.733999999997</v>
          </cell>
          <cell r="BG341">
            <v>50603.64</v>
          </cell>
          <cell r="BH341">
            <v>25301.82</v>
          </cell>
          <cell r="BI341">
            <v>50603.64</v>
          </cell>
          <cell r="BJ341">
            <v>25301.82</v>
          </cell>
          <cell r="BK341">
            <v>2934292.72</v>
          </cell>
          <cell r="BN341">
            <v>2934292.72</v>
          </cell>
          <cell r="BR341">
            <v>2530182</v>
          </cell>
          <cell r="BY341">
            <v>2934292.72</v>
          </cell>
        </row>
        <row r="342">
          <cell r="B342">
            <v>21020024</v>
          </cell>
          <cell r="C342" t="str">
            <v>Jiddan Yusup</v>
          </cell>
          <cell r="D342" t="str">
            <v>Sales Engineer</v>
          </cell>
          <cell r="E342" t="str">
            <v>SUKABUMI</v>
          </cell>
          <cell r="F342">
            <v>3</v>
          </cell>
          <cell r="G342" t="str">
            <v>00-00-0000</v>
          </cell>
          <cell r="H342" t="str">
            <v>K/1</v>
          </cell>
          <cell r="I342" t="str">
            <v>25-02-2021</v>
          </cell>
          <cell r="J342" t="str">
            <v>Mandiri</v>
          </cell>
          <cell r="K342" t="str">
            <v>1150006658795</v>
          </cell>
          <cell r="L342" t="str">
            <v>46.245.896.9-418.000</v>
          </cell>
          <cell r="M342">
            <v>2000000</v>
          </cell>
          <cell r="N342">
            <v>21</v>
          </cell>
          <cell r="O342">
            <v>2000000</v>
          </cell>
          <cell r="P342">
            <v>875000</v>
          </cell>
          <cell r="S342">
            <v>3500000</v>
          </cell>
          <cell r="AF342">
            <v>166666.66666666666</v>
          </cell>
          <cell r="AG342">
            <v>3500000</v>
          </cell>
          <cell r="BB342">
            <v>3500000</v>
          </cell>
          <cell r="BC342">
            <v>6072.4367999999995</v>
          </cell>
          <cell r="BD342">
            <v>7590.5459999999994</v>
          </cell>
          <cell r="BF342">
            <v>93616.733999999997</v>
          </cell>
          <cell r="BG342">
            <v>50603.64</v>
          </cell>
          <cell r="BH342">
            <v>25301.82</v>
          </cell>
          <cell r="BI342">
            <v>50603.64</v>
          </cell>
          <cell r="BK342">
            <v>3424094.54</v>
          </cell>
          <cell r="BN342">
            <v>3424094.54</v>
          </cell>
          <cell r="BR342">
            <v>2530182</v>
          </cell>
        </row>
        <row r="343">
          <cell r="B343">
            <v>21003038</v>
          </cell>
          <cell r="C343" t="str">
            <v>Muchamad Hilyas Ramadhan</v>
          </cell>
          <cell r="D343" t="str">
            <v xml:space="preserve">Admin Sales </v>
          </cell>
          <cell r="E343" t="str">
            <v>SUKABUMI</v>
          </cell>
          <cell r="F343">
            <v>4</v>
          </cell>
          <cell r="G343" t="str">
            <v>00-00-0000</v>
          </cell>
          <cell r="H343" t="str">
            <v>TK/0</v>
          </cell>
          <cell r="I343" t="str">
            <v>23-03-2021</v>
          </cell>
          <cell r="J343" t="str">
            <v>Mandiri</v>
          </cell>
          <cell r="K343" t="str">
            <v>1820006664643</v>
          </cell>
          <cell r="M343">
            <v>2000000</v>
          </cell>
          <cell r="N343">
            <v>21</v>
          </cell>
          <cell r="O343">
            <v>2000000</v>
          </cell>
          <cell r="P343">
            <v>635000</v>
          </cell>
          <cell r="S343">
            <v>2540000</v>
          </cell>
          <cell r="AF343">
            <v>120952.38095238095</v>
          </cell>
          <cell r="AG343">
            <v>2540000</v>
          </cell>
          <cell r="BB343">
            <v>2540000</v>
          </cell>
          <cell r="BC343">
            <v>6096</v>
          </cell>
          <cell r="BD343">
            <v>7620</v>
          </cell>
          <cell r="BE343">
            <v>101600</v>
          </cell>
          <cell r="BF343">
            <v>93980</v>
          </cell>
          <cell r="BG343">
            <v>50800</v>
          </cell>
          <cell r="BH343">
            <v>25400</v>
          </cell>
          <cell r="BI343">
            <v>50800</v>
          </cell>
          <cell r="BJ343">
            <v>25400</v>
          </cell>
          <cell r="BK343">
            <v>2438400</v>
          </cell>
          <cell r="BN343">
            <v>2438400</v>
          </cell>
          <cell r="BR343">
            <v>2540000</v>
          </cell>
        </row>
        <row r="344">
          <cell r="M344">
            <v>8000000</v>
          </cell>
          <cell r="O344">
            <v>8000000</v>
          </cell>
          <cell r="P344">
            <v>3795500</v>
          </cell>
          <cell r="Q344">
            <v>0</v>
          </cell>
          <cell r="R344">
            <v>0</v>
          </cell>
          <cell r="S344">
            <v>12325500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586928.57142857136</v>
          </cell>
          <cell r="AG344">
            <v>12325500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B344">
            <v>12325500</v>
          </cell>
          <cell r="BC344">
            <v>24313.310399999998</v>
          </cell>
          <cell r="BD344">
            <v>30391.637999999999</v>
          </cell>
          <cell r="BE344">
            <v>304014.56</v>
          </cell>
          <cell r="BF344">
            <v>374830.20199999999</v>
          </cell>
          <cell r="BG344">
            <v>202610.91999999998</v>
          </cell>
          <cell r="BH344">
            <v>101305.45999999999</v>
          </cell>
          <cell r="BI344">
            <v>202610.91999999998</v>
          </cell>
          <cell r="BJ344">
            <v>76003.64</v>
          </cell>
          <cell r="BK344">
            <v>11945579.98</v>
          </cell>
          <cell r="BN344">
            <v>11945579.98</v>
          </cell>
          <cell r="BR344">
            <v>10130546</v>
          </cell>
          <cell r="BY344">
            <v>11945579.98</v>
          </cell>
        </row>
        <row r="345">
          <cell r="BY345">
            <v>0</v>
          </cell>
        </row>
        <row r="346">
          <cell r="B346" t="str">
            <v>Jakarta, 20 Mei 2021</v>
          </cell>
        </row>
        <row r="347">
          <cell r="BY347">
            <v>0</v>
          </cell>
        </row>
        <row r="348">
          <cell r="B348" t="str">
            <v>Dibuat Oleh :</v>
          </cell>
          <cell r="I348" t="str">
            <v>Diperiksa Oleh :</v>
          </cell>
          <cell r="P348" t="str">
            <v>Diketahui Oleh :</v>
          </cell>
          <cell r="AT348" t="str">
            <v>Disahkan Oleh</v>
          </cell>
        </row>
        <row r="349">
          <cell r="BH349" t="str">
            <v xml:space="preserve"> </v>
          </cell>
        </row>
        <row r="351">
          <cell r="AY351" t="str">
            <v xml:space="preserve"> </v>
          </cell>
        </row>
        <row r="353">
          <cell r="B353" t="str">
            <v>Denny Pangalila</v>
          </cell>
          <cell r="I353" t="str">
            <v>Sangap Dame</v>
          </cell>
          <cell r="P353" t="str">
            <v>Harianto</v>
          </cell>
          <cell r="AT353" t="str">
            <v>Low Yew Lean</v>
          </cell>
        </row>
        <row r="354">
          <cell r="B354" t="str">
            <v>Human Capital Manager</v>
          </cell>
          <cell r="I354" t="str">
            <v>Deputy Direktur Finance &amp; Accounting</v>
          </cell>
          <cell r="P354" t="str">
            <v>Direktur</v>
          </cell>
          <cell r="AT354" t="str">
            <v>Direktur Utama</v>
          </cell>
        </row>
        <row r="355">
          <cell r="BY355">
            <v>0</v>
          </cell>
        </row>
        <row r="356">
          <cell r="B356" t="str">
            <v>BRANCH  :</v>
          </cell>
          <cell r="C356" t="str">
            <v>KARAWANG</v>
          </cell>
          <cell r="BR356">
            <v>0</v>
          </cell>
          <cell r="BY356">
            <v>0</v>
          </cell>
        </row>
        <row r="357">
          <cell r="B357" t="str">
            <v>NIK</v>
          </cell>
          <cell r="C357" t="str">
            <v>NAMA</v>
          </cell>
          <cell r="D357" t="str">
            <v>JABATAN</v>
          </cell>
          <cell r="E357" t="str">
            <v>DIVISI / CABANG</v>
          </cell>
          <cell r="F357" t="str">
            <v>NO SLIP</v>
          </cell>
          <cell r="G357" t="str">
            <v>TGL</v>
          </cell>
          <cell r="H357" t="str">
            <v>STATUS</v>
          </cell>
          <cell r="I357" t="str">
            <v>TGL</v>
          </cell>
          <cell r="J357" t="str">
            <v>BANK</v>
          </cell>
          <cell r="K357" t="str">
            <v>NO. REKENING</v>
          </cell>
          <cell r="L357" t="str">
            <v>NPWP</v>
          </cell>
          <cell r="M357" t="str">
            <v>GAJI POKOK</v>
          </cell>
          <cell r="N357" t="str">
            <v>HARI</v>
          </cell>
          <cell r="O357" t="str">
            <v>GAJI POKOK EFEKTIF</v>
          </cell>
          <cell r="P357" t="str">
            <v>TUNJANGAN</v>
          </cell>
          <cell r="S357" t="str">
            <v>GAJI</v>
          </cell>
          <cell r="T357" t="str">
            <v>INSENTIF, KOMISI &amp; PENCAPAIAN</v>
          </cell>
          <cell r="AC357" t="str">
            <v>TOTAL</v>
          </cell>
          <cell r="AD357" t="str">
            <v>PREMI</v>
          </cell>
          <cell r="AF357" t="str">
            <v>Gaji Per hari</v>
          </cell>
          <cell r="AG357" t="str">
            <v>Gaji setelah dipotong hari</v>
          </cell>
          <cell r="AH357" t="str">
            <v>LEMBUR, ROLLING, DLL</v>
          </cell>
          <cell r="AL357" t="str">
            <v>TOTAL</v>
          </cell>
          <cell r="AM357" t="str">
            <v>Dinner Allowance</v>
          </cell>
          <cell r="AP357" t="str">
            <v>Extra Dinner Allowance</v>
          </cell>
          <cell r="AS357" t="str">
            <v>Grand Total</v>
          </cell>
          <cell r="AT357" t="str">
            <v>POTONGAN</v>
          </cell>
          <cell r="AW357" t="str">
            <v>Motor Support</v>
          </cell>
          <cell r="AY357" t="str">
            <v>KOREKSI (+/-)</v>
          </cell>
          <cell r="BB357" t="str">
            <v>TOTAL</v>
          </cell>
          <cell r="BC357" t="str">
            <v>JAMSOSTEK (DARI GAJI POKOK)</v>
          </cell>
          <cell r="BK357" t="str">
            <v>GAJI</v>
          </cell>
          <cell r="BL357" t="str">
            <v>DIBAYAR FULL</v>
          </cell>
          <cell r="BN357" t="str">
            <v>TOTAL</v>
          </cell>
        </row>
        <row r="358">
          <cell r="G358" t="str">
            <v>LAHIR</v>
          </cell>
          <cell r="H358" t="str">
            <v>KEL</v>
          </cell>
          <cell r="I358" t="str">
            <v>MASUK</v>
          </cell>
          <cell r="N358" t="str">
            <v>KERJA</v>
          </cell>
          <cell r="P358" t="str">
            <v>Tetap</v>
          </cell>
          <cell r="Q358" t="str">
            <v>Transport</v>
          </cell>
          <cell r="R358" t="str">
            <v>Jabatan</v>
          </cell>
          <cell r="S358" t="str">
            <v>BRUTO</v>
          </cell>
          <cell r="T358" t="str">
            <v>First Hour</v>
          </cell>
          <cell r="U358" t="str">
            <v>Hours</v>
          </cell>
          <cell r="V358" t="str">
            <v>INSENTIF</v>
          </cell>
          <cell r="W358" t="str">
            <v>Second Hour</v>
          </cell>
          <cell r="X358" t="str">
            <v>Hour</v>
          </cell>
          <cell r="Y358" t="str">
            <v>KOMISI</v>
          </cell>
          <cell r="Z358" t="str">
            <v>Third Hour</v>
          </cell>
          <cell r="AA358" t="str">
            <v>Hours</v>
          </cell>
          <cell r="AB358" t="str">
            <v>PENCAPAIAN</v>
          </cell>
          <cell r="AC358" t="str">
            <v>INSENTIF</v>
          </cell>
          <cell r="AD358" t="str">
            <v>Per Day</v>
          </cell>
          <cell r="AE358" t="str">
            <v>Days</v>
          </cell>
          <cell r="AH358" t="str">
            <v>LUAR KOTA</v>
          </cell>
          <cell r="AI358" t="str">
            <v>LEMBUR</v>
          </cell>
          <cell r="AJ358" t="str">
            <v>ROLLING</v>
          </cell>
          <cell r="AK358" t="str">
            <v>UANG HARIAN</v>
          </cell>
          <cell r="AL358" t="str">
            <v>LEMBUR</v>
          </cell>
          <cell r="AM358" t="str">
            <v>Per Day</v>
          </cell>
          <cell r="AN358" t="str">
            <v>Days</v>
          </cell>
          <cell r="AO358" t="str">
            <v>Total</v>
          </cell>
          <cell r="AP358" t="str">
            <v>Per Day</v>
          </cell>
          <cell r="AQ358" t="str">
            <v>Days</v>
          </cell>
          <cell r="AR358" t="str">
            <v>Total</v>
          </cell>
          <cell r="AS358" t="str">
            <v>Overtime</v>
          </cell>
          <cell r="AT358" t="str">
            <v>No.</v>
          </cell>
          <cell r="AU358" t="str">
            <v>Total</v>
          </cell>
          <cell r="AV358" t="str">
            <v>Keterangan</v>
          </cell>
          <cell r="AW358" t="str">
            <v>No.</v>
          </cell>
          <cell r="AX358" t="str">
            <v>Total</v>
          </cell>
          <cell r="AY358" t="str">
            <v>No.</v>
          </cell>
          <cell r="AZ358" t="str">
            <v>Total</v>
          </cell>
          <cell r="BA358" t="str">
            <v>Keterangan</v>
          </cell>
          <cell r="BB358" t="str">
            <v>GAJI</v>
          </cell>
          <cell r="BC358" t="str">
            <v>JKK (0.24%)</v>
          </cell>
          <cell r="BD358" t="str">
            <v>JKM(0.30%)</v>
          </cell>
          <cell r="BE358" t="str">
            <v>BPJS (4.0%)</v>
          </cell>
          <cell r="BF358" t="str">
            <v>JHT (3.7%)</v>
          </cell>
          <cell r="BG358" t="str">
            <v>JPN (2%)</v>
          </cell>
          <cell r="BH358" t="str">
            <v>JPN (1%)</v>
          </cell>
          <cell r="BI358" t="str">
            <v>JHT (2.0%)</v>
          </cell>
          <cell r="BJ358" t="str">
            <v>BPJS (1%)</v>
          </cell>
          <cell r="BK358" t="str">
            <v>NETTO</v>
          </cell>
          <cell r="BN358" t="str">
            <v>Take Home Pay</v>
          </cell>
        </row>
        <row r="359">
          <cell r="B359">
            <v>13020035</v>
          </cell>
          <cell r="C359" t="str">
            <v>NOVARISKI PAPUELA</v>
          </cell>
          <cell r="D359" t="str">
            <v>Acting BM</v>
          </cell>
          <cell r="E359" t="str">
            <v>KARAWANG</v>
          </cell>
          <cell r="F359">
            <v>1</v>
          </cell>
          <cell r="G359" t="str">
            <v>00-00-0000</v>
          </cell>
          <cell r="H359" t="str">
            <v>K/1</v>
          </cell>
          <cell r="I359" t="str">
            <v>11-02-2013</v>
          </cell>
          <cell r="J359" t="str">
            <v>Mandiri</v>
          </cell>
          <cell r="K359" t="str">
            <v>1250012737649</v>
          </cell>
          <cell r="L359" t="str">
            <v>69.727.930.5-047.000</v>
          </cell>
          <cell r="M359">
            <v>2000000</v>
          </cell>
          <cell r="N359">
            <v>21</v>
          </cell>
          <cell r="O359">
            <v>2000000</v>
          </cell>
          <cell r="P359">
            <v>1825000</v>
          </cell>
          <cell r="Q359">
            <v>0</v>
          </cell>
          <cell r="S359">
            <v>3825000</v>
          </cell>
          <cell r="V359">
            <v>0</v>
          </cell>
          <cell r="Y359">
            <v>0</v>
          </cell>
          <cell r="AB359">
            <v>0</v>
          </cell>
          <cell r="AC359">
            <v>0</v>
          </cell>
          <cell r="AF359">
            <v>182142.85714285713</v>
          </cell>
          <cell r="AG359">
            <v>3824999.9999999995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N359">
            <v>0</v>
          </cell>
          <cell r="AQ359">
            <v>0</v>
          </cell>
          <cell r="AW359">
            <v>0</v>
          </cell>
          <cell r="AX359">
            <v>0</v>
          </cell>
          <cell r="BB359">
            <v>3824999.9999999995</v>
          </cell>
          <cell r="BC359">
            <v>17520</v>
          </cell>
          <cell r="BD359">
            <v>21900</v>
          </cell>
          <cell r="BE359">
            <v>292000</v>
          </cell>
          <cell r="BF359">
            <v>270100</v>
          </cell>
          <cell r="BG359">
            <v>146000</v>
          </cell>
          <cell r="BH359">
            <v>73000</v>
          </cell>
          <cell r="BI359">
            <v>146000</v>
          </cell>
          <cell r="BJ359">
            <v>73000</v>
          </cell>
          <cell r="BK359">
            <v>3532999.9999999995</v>
          </cell>
          <cell r="BN359">
            <v>3532999.9999999995</v>
          </cell>
          <cell r="BR359">
            <v>7300000</v>
          </cell>
          <cell r="BY359">
            <v>3532999.9999999995</v>
          </cell>
        </row>
        <row r="360">
          <cell r="B360">
            <v>17011149</v>
          </cell>
          <cell r="C360" t="str">
            <v>DONNY MUMUH</v>
          </cell>
          <cell r="D360" t="str">
            <v>Sales</v>
          </cell>
          <cell r="E360" t="str">
            <v>KARAWANG</v>
          </cell>
          <cell r="F360">
            <v>2</v>
          </cell>
          <cell r="G360" t="str">
            <v>00-00-0000</v>
          </cell>
          <cell r="H360" t="str">
            <v>K/0</v>
          </cell>
          <cell r="I360" t="str">
            <v>12-12-2017</v>
          </cell>
          <cell r="J360" t="str">
            <v>Mandiri</v>
          </cell>
          <cell r="L360" t="str">
            <v>69.727.953.7-432.000</v>
          </cell>
          <cell r="M360">
            <v>2000000</v>
          </cell>
          <cell r="N360">
            <v>21</v>
          </cell>
          <cell r="O360">
            <v>2000000</v>
          </cell>
          <cell r="P360">
            <v>1199578</v>
          </cell>
          <cell r="S360">
            <v>3199578</v>
          </cell>
          <cell r="V360">
            <v>0</v>
          </cell>
          <cell r="Y360">
            <v>0</v>
          </cell>
          <cell r="AB360">
            <v>0</v>
          </cell>
          <cell r="AC360">
            <v>0</v>
          </cell>
          <cell r="AF360">
            <v>152360.85714285713</v>
          </cell>
          <cell r="AG360">
            <v>3199577.9999999995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N360">
            <v>0</v>
          </cell>
          <cell r="AQ360">
            <v>0</v>
          </cell>
          <cell r="AT360">
            <v>0</v>
          </cell>
          <cell r="AU360">
            <v>0</v>
          </cell>
          <cell r="AW360">
            <v>0</v>
          </cell>
          <cell r="AX360">
            <v>0</v>
          </cell>
          <cell r="BB360">
            <v>3199577.9999999995</v>
          </cell>
          <cell r="BC360">
            <v>11515.948799999998</v>
          </cell>
          <cell r="BD360">
            <v>14394.935999999998</v>
          </cell>
          <cell r="BE360">
            <v>191932.48</v>
          </cell>
          <cell r="BF360">
            <v>177537.54400000002</v>
          </cell>
          <cell r="BG360">
            <v>95966.24</v>
          </cell>
          <cell r="BH360">
            <v>47983.12</v>
          </cell>
          <cell r="BI360">
            <v>95966.24</v>
          </cell>
          <cell r="BJ360">
            <v>47983.12</v>
          </cell>
          <cell r="BK360">
            <v>3007645.5199999996</v>
          </cell>
          <cell r="BN360">
            <v>3007645.5199999996</v>
          </cell>
          <cell r="BR360">
            <v>4798312</v>
          </cell>
          <cell r="BY360">
            <v>3007645.5199999996</v>
          </cell>
        </row>
        <row r="361">
          <cell r="B361">
            <v>12070069</v>
          </cell>
          <cell r="C361" t="str">
            <v>PRADANA RACHMADANI</v>
          </cell>
          <cell r="D361" t="str">
            <v>Admin</v>
          </cell>
          <cell r="E361" t="str">
            <v>KARAWANG</v>
          </cell>
          <cell r="F361">
            <v>3</v>
          </cell>
          <cell r="G361" t="str">
            <v>00-00-0000</v>
          </cell>
          <cell r="H361" t="str">
            <v>K/1</v>
          </cell>
          <cell r="I361" t="str">
            <v>02-07-2012</v>
          </cell>
          <cell r="J361" t="str">
            <v>Mandiri</v>
          </cell>
          <cell r="K361" t="str">
            <v>1250012738431</v>
          </cell>
          <cell r="L361" t="str">
            <v>66.297.712.3-653.000</v>
          </cell>
          <cell r="M361">
            <v>2000000</v>
          </cell>
          <cell r="N361">
            <v>21</v>
          </cell>
          <cell r="O361">
            <v>2000000</v>
          </cell>
          <cell r="P361">
            <v>1222500</v>
          </cell>
          <cell r="Q361">
            <v>0</v>
          </cell>
          <cell r="S361">
            <v>3222500</v>
          </cell>
          <cell r="V361">
            <v>0</v>
          </cell>
          <cell r="Y361">
            <v>0</v>
          </cell>
          <cell r="AB361">
            <v>0</v>
          </cell>
          <cell r="AC361">
            <v>0</v>
          </cell>
          <cell r="AF361">
            <v>153452.38095238095</v>
          </cell>
          <cell r="AG361">
            <v>3222500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N361">
            <v>0</v>
          </cell>
          <cell r="AQ361">
            <v>0</v>
          </cell>
          <cell r="AT361">
            <v>0</v>
          </cell>
          <cell r="AU361">
            <v>0</v>
          </cell>
          <cell r="AW361">
            <v>0</v>
          </cell>
          <cell r="AX361">
            <v>0</v>
          </cell>
          <cell r="BB361">
            <v>3222500</v>
          </cell>
          <cell r="BC361">
            <v>11515.948799999998</v>
          </cell>
          <cell r="BD361">
            <v>14394.935999999998</v>
          </cell>
          <cell r="BE361">
            <v>191932.48</v>
          </cell>
          <cell r="BF361">
            <v>177537.54400000002</v>
          </cell>
          <cell r="BG361">
            <v>95966.24</v>
          </cell>
          <cell r="BH361">
            <v>47983.12</v>
          </cell>
          <cell r="BI361">
            <v>95966.24</v>
          </cell>
          <cell r="BJ361">
            <v>47983.12</v>
          </cell>
          <cell r="BK361">
            <v>3030567.52</v>
          </cell>
          <cell r="BN361">
            <v>3030567.52</v>
          </cell>
          <cell r="BR361">
            <v>4798312</v>
          </cell>
          <cell r="BY361">
            <v>3030567.52</v>
          </cell>
        </row>
        <row r="362">
          <cell r="B362" t="str">
            <v>180300007</v>
          </cell>
          <cell r="C362" t="str">
            <v>ENDANG SAFRUDIN</v>
          </cell>
          <cell r="D362" t="str">
            <v>Sales</v>
          </cell>
          <cell r="E362" t="str">
            <v>KARAWANG</v>
          </cell>
          <cell r="F362">
            <v>4</v>
          </cell>
          <cell r="G362" t="str">
            <v>00-00-0000</v>
          </cell>
          <cell r="H362" t="str">
            <v>K/2</v>
          </cell>
          <cell r="I362" t="str">
            <v>06-03-2018</v>
          </cell>
          <cell r="J362" t="str">
            <v>Mandiri</v>
          </cell>
          <cell r="M362">
            <v>2000000</v>
          </cell>
          <cell r="N362">
            <v>21</v>
          </cell>
          <cell r="O362">
            <v>2000000</v>
          </cell>
          <cell r="P362">
            <v>1199578</v>
          </cell>
          <cell r="S362">
            <v>3199578</v>
          </cell>
          <cell r="V362">
            <v>0</v>
          </cell>
          <cell r="Y362">
            <v>0</v>
          </cell>
          <cell r="AB362">
            <v>0</v>
          </cell>
          <cell r="AC362">
            <v>0</v>
          </cell>
          <cell r="AF362">
            <v>152360.85714285713</v>
          </cell>
          <cell r="AG362">
            <v>3199577.9999999995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N362">
            <v>0</v>
          </cell>
          <cell r="AQ362">
            <v>0</v>
          </cell>
          <cell r="AT362">
            <v>0</v>
          </cell>
          <cell r="AU362">
            <v>0</v>
          </cell>
          <cell r="AW362">
            <v>0</v>
          </cell>
          <cell r="AX362">
            <v>0</v>
          </cell>
          <cell r="BB362">
            <v>3199577.9999999995</v>
          </cell>
          <cell r="BC362">
            <v>11515.948799999998</v>
          </cell>
          <cell r="BD362">
            <v>14394.935999999998</v>
          </cell>
          <cell r="BE362">
            <v>0</v>
          </cell>
          <cell r="BF362">
            <v>177537.54400000002</v>
          </cell>
          <cell r="BG362">
            <v>95966.24</v>
          </cell>
          <cell r="BH362">
            <v>47983.12</v>
          </cell>
          <cell r="BI362">
            <v>95966.24</v>
          </cell>
          <cell r="BJ362">
            <v>0</v>
          </cell>
          <cell r="BK362">
            <v>3055628.6399999997</v>
          </cell>
          <cell r="BN362">
            <v>3055628.6399999997</v>
          </cell>
          <cell r="BR362">
            <v>4798312</v>
          </cell>
          <cell r="BY362">
            <v>3055628.6399999997</v>
          </cell>
        </row>
        <row r="363">
          <cell r="B363" t="str">
            <v>19020013</v>
          </cell>
          <cell r="C363" t="str">
            <v>Alfa Febrianto</v>
          </cell>
          <cell r="D363" t="str">
            <v xml:space="preserve">Sales Engineer </v>
          </cell>
          <cell r="E363" t="str">
            <v>KARAWANG</v>
          </cell>
          <cell r="F363">
            <v>5</v>
          </cell>
          <cell r="G363" t="str">
            <v>00-00-0000</v>
          </cell>
          <cell r="H363" t="str">
            <v>K/1</v>
          </cell>
          <cell r="I363" t="str">
            <v>25-02-2019</v>
          </cell>
          <cell r="J363" t="str">
            <v>Mandiri</v>
          </cell>
          <cell r="L363" t="str">
            <v>'169937273408000</v>
          </cell>
          <cell r="M363">
            <v>2000000</v>
          </cell>
          <cell r="N363">
            <v>21</v>
          </cell>
          <cell r="O363">
            <v>2000000</v>
          </cell>
          <cell r="P363">
            <v>1199578</v>
          </cell>
          <cell r="S363">
            <v>3199578</v>
          </cell>
          <cell r="AF363">
            <v>152360.85714285713</v>
          </cell>
          <cell r="AG363">
            <v>3199577.9999999995</v>
          </cell>
          <cell r="BB363">
            <v>3199577.9999999995</v>
          </cell>
          <cell r="BC363">
            <v>11515.948799999998</v>
          </cell>
          <cell r="BD363">
            <v>14394.935999999998</v>
          </cell>
          <cell r="BE363">
            <v>191932.48</v>
          </cell>
          <cell r="BF363">
            <v>177537.54400000002</v>
          </cell>
          <cell r="BG363">
            <v>95966.24</v>
          </cell>
          <cell r="BH363">
            <v>47983.12</v>
          </cell>
          <cell r="BI363">
            <v>95966.24</v>
          </cell>
          <cell r="BJ363">
            <v>47983.12</v>
          </cell>
          <cell r="BK363">
            <v>3007645.5199999996</v>
          </cell>
          <cell r="BN363">
            <v>3007645.5199999996</v>
          </cell>
          <cell r="BR363">
            <v>4798312</v>
          </cell>
        </row>
        <row r="364">
          <cell r="B364">
            <v>20010022</v>
          </cell>
          <cell r="C364" t="str">
            <v>Damar Parminto</v>
          </cell>
          <cell r="D364" t="str">
            <v>Sales Engineer</v>
          </cell>
          <cell r="E364" t="str">
            <v>KARAWANG</v>
          </cell>
          <cell r="F364">
            <v>6</v>
          </cell>
          <cell r="G364" t="str">
            <v>00-00-0000</v>
          </cell>
          <cell r="I364" t="str">
            <v>27-01-2020</v>
          </cell>
          <cell r="J364" t="str">
            <v>Mandiri</v>
          </cell>
          <cell r="M364">
            <v>2000000</v>
          </cell>
          <cell r="N364">
            <v>21</v>
          </cell>
          <cell r="O364">
            <v>2000000</v>
          </cell>
          <cell r="P364">
            <v>1199578</v>
          </cell>
          <cell r="S364">
            <v>3199578</v>
          </cell>
          <cell r="AF364">
            <v>152360.85714285713</v>
          </cell>
          <cell r="AG364">
            <v>3199577.9999999995</v>
          </cell>
          <cell r="BB364">
            <v>3199577.9999999995</v>
          </cell>
          <cell r="BC364">
            <v>11515.948799999998</v>
          </cell>
          <cell r="BD364">
            <v>14394.935999999998</v>
          </cell>
          <cell r="BE364">
            <v>191932.48</v>
          </cell>
          <cell r="BF364">
            <v>177537.54400000002</v>
          </cell>
          <cell r="BG364">
            <v>95966.24</v>
          </cell>
          <cell r="BH364">
            <v>47983.12</v>
          </cell>
          <cell r="BI364">
            <v>95966.24</v>
          </cell>
          <cell r="BJ364">
            <v>47983.12</v>
          </cell>
          <cell r="BK364">
            <v>3007645.5199999996</v>
          </cell>
          <cell r="BN364">
            <v>3007645.5199999996</v>
          </cell>
          <cell r="BR364">
            <v>4798312</v>
          </cell>
        </row>
        <row r="365">
          <cell r="B365">
            <v>20011008</v>
          </cell>
          <cell r="C365" t="str">
            <v>Rival Haryanto</v>
          </cell>
          <cell r="D365" t="str">
            <v>Sales Engineer</v>
          </cell>
          <cell r="E365" t="str">
            <v>KARAWANG</v>
          </cell>
          <cell r="F365">
            <v>7</v>
          </cell>
          <cell r="G365" t="str">
            <v>00-00-0000</v>
          </cell>
          <cell r="H365" t="str">
            <v>K/0</v>
          </cell>
          <cell r="I365" t="str">
            <v>02-11-2020</v>
          </cell>
          <cell r="J365" t="str">
            <v>Mandiri</v>
          </cell>
          <cell r="K365" t="str">
            <v>1730007640726</v>
          </cell>
          <cell r="L365" t="str">
            <v>71.323.624.8-433.000</v>
          </cell>
          <cell r="M365">
            <v>2000000</v>
          </cell>
          <cell r="N365">
            <v>21</v>
          </cell>
          <cell r="O365">
            <v>2000000</v>
          </cell>
          <cell r="P365">
            <v>1199578</v>
          </cell>
          <cell r="S365">
            <v>3199578</v>
          </cell>
          <cell r="AF365">
            <v>152360.85714285713</v>
          </cell>
          <cell r="AG365">
            <v>3199577.9999999995</v>
          </cell>
          <cell r="BB365">
            <v>3199577.9999999995</v>
          </cell>
          <cell r="BC365">
            <v>11515.948799999998</v>
          </cell>
          <cell r="BD365">
            <v>14394.935999999998</v>
          </cell>
          <cell r="BF365">
            <v>177537.54400000002</v>
          </cell>
          <cell r="BG365">
            <v>95966.24</v>
          </cell>
          <cell r="BH365">
            <v>47983.12</v>
          </cell>
          <cell r="BI365">
            <v>95966.24</v>
          </cell>
          <cell r="BK365">
            <v>3055628.6399999997</v>
          </cell>
          <cell r="BN365">
            <v>3055628.6399999997</v>
          </cell>
          <cell r="BR365">
            <v>4798312</v>
          </cell>
        </row>
        <row r="366">
          <cell r="M366">
            <v>14000000</v>
          </cell>
          <cell r="O366">
            <v>14000000</v>
          </cell>
          <cell r="P366">
            <v>9045390</v>
          </cell>
          <cell r="Q366">
            <v>0</v>
          </cell>
          <cell r="R366">
            <v>0</v>
          </cell>
          <cell r="S366">
            <v>23045390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1097399.5238095238</v>
          </cell>
          <cell r="AG366">
            <v>23045390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W366">
            <v>0</v>
          </cell>
          <cell r="AX366">
            <v>0</v>
          </cell>
          <cell r="AZ366">
            <v>0</v>
          </cell>
          <cell r="BB366">
            <v>23045390</v>
          </cell>
          <cell r="BC366">
            <v>86615.69279999999</v>
          </cell>
          <cell r="BD366">
            <v>108269.61600000001</v>
          </cell>
          <cell r="BE366">
            <v>1059729.9199999999</v>
          </cell>
          <cell r="BF366">
            <v>1335325.264</v>
          </cell>
          <cell r="BG366">
            <v>721797.44</v>
          </cell>
          <cell r="BH366">
            <v>360898.72</v>
          </cell>
          <cell r="BI366">
            <v>721797.44</v>
          </cell>
          <cell r="BJ366">
            <v>264932.47999999998</v>
          </cell>
          <cell r="BK366">
            <v>21697761.359999999</v>
          </cell>
          <cell r="BN366">
            <v>21697761.359999999</v>
          </cell>
          <cell r="BR366">
            <v>36089872</v>
          </cell>
          <cell r="BY366">
            <v>21697761.359999999</v>
          </cell>
        </row>
        <row r="367">
          <cell r="BY367">
            <v>0</v>
          </cell>
        </row>
        <row r="368">
          <cell r="B368" t="str">
            <v>Jakarta, 20 Mei 2021</v>
          </cell>
        </row>
        <row r="369">
          <cell r="BY369">
            <v>0</v>
          </cell>
        </row>
        <row r="370">
          <cell r="B370" t="str">
            <v>Dibuat Oleh :</v>
          </cell>
          <cell r="I370" t="str">
            <v>Diperiksa Oleh :</v>
          </cell>
          <cell r="P370" t="str">
            <v>Diketahui Oleh :</v>
          </cell>
          <cell r="AT370" t="str">
            <v>Disahkan Oleh</v>
          </cell>
        </row>
        <row r="371">
          <cell r="BH371" t="str">
            <v xml:space="preserve"> </v>
          </cell>
        </row>
        <row r="373">
          <cell r="AY373" t="str">
            <v xml:space="preserve"> </v>
          </cell>
        </row>
        <row r="375">
          <cell r="B375" t="str">
            <v>Denny Pangalila</v>
          </cell>
          <cell r="I375" t="str">
            <v>Sangap Dame</v>
          </cell>
          <cell r="P375" t="str">
            <v>Harianto</v>
          </cell>
          <cell r="AT375" t="str">
            <v>Low Yew Lean</v>
          </cell>
        </row>
        <row r="376">
          <cell r="B376" t="str">
            <v>Human Capital Manager</v>
          </cell>
          <cell r="I376" t="str">
            <v>Deputy Direktur Finance &amp; Accounting</v>
          </cell>
          <cell r="P376" t="str">
            <v>Direktur</v>
          </cell>
          <cell r="AT376" t="str">
            <v>Direktur Utama</v>
          </cell>
        </row>
        <row r="377">
          <cell r="BY377">
            <v>0</v>
          </cell>
        </row>
        <row r="378">
          <cell r="BY378">
            <v>0</v>
          </cell>
        </row>
        <row r="379">
          <cell r="B379" t="str">
            <v>BRANCH  :</v>
          </cell>
          <cell r="C379" t="str">
            <v xml:space="preserve">RM SUMATERA </v>
          </cell>
          <cell r="BR379">
            <v>0</v>
          </cell>
          <cell r="BY379">
            <v>0</v>
          </cell>
        </row>
        <row r="380">
          <cell r="B380" t="str">
            <v>NIK</v>
          </cell>
          <cell r="C380" t="str">
            <v>NAMA</v>
          </cell>
          <cell r="D380" t="str">
            <v>JABATAN</v>
          </cell>
          <cell r="E380" t="str">
            <v>DIVISI / CABANG</v>
          </cell>
          <cell r="F380" t="str">
            <v>NO SLIP</v>
          </cell>
          <cell r="G380" t="str">
            <v>TGL</v>
          </cell>
          <cell r="H380" t="str">
            <v>STATUS</v>
          </cell>
          <cell r="I380" t="str">
            <v>TGL</v>
          </cell>
          <cell r="J380" t="str">
            <v>BANK</v>
          </cell>
          <cell r="K380" t="str">
            <v>NO. REKENING</v>
          </cell>
          <cell r="L380" t="str">
            <v>NPWP</v>
          </cell>
          <cell r="M380" t="str">
            <v>GAJI POKOK</v>
          </cell>
          <cell r="N380" t="str">
            <v>HARI</v>
          </cell>
          <cell r="O380" t="str">
            <v>GAJI POKOK EFEKTIF</v>
          </cell>
          <cell r="P380" t="str">
            <v>TUNJANGAN</v>
          </cell>
          <cell r="S380" t="str">
            <v>GAJI</v>
          </cell>
          <cell r="T380" t="str">
            <v>INSENTIF, KOMISI &amp; PENCAPAIAN</v>
          </cell>
          <cell r="AC380" t="str">
            <v>TOTAL</v>
          </cell>
          <cell r="AD380" t="str">
            <v>PREMI</v>
          </cell>
          <cell r="AF380" t="str">
            <v>Gaji Per hari</v>
          </cell>
          <cell r="AG380" t="str">
            <v>Gaji setelah dipotong hari</v>
          </cell>
          <cell r="AH380" t="str">
            <v>LEMBUR, ROLLING, DLL</v>
          </cell>
          <cell r="AL380" t="str">
            <v>TOTAL</v>
          </cell>
          <cell r="AM380" t="str">
            <v>Dinner Allowance</v>
          </cell>
          <cell r="AP380" t="str">
            <v>Extra Dinner Allowance</v>
          </cell>
          <cell r="AS380" t="str">
            <v>Grand Total</v>
          </cell>
          <cell r="AT380" t="str">
            <v>POTONGAN</v>
          </cell>
          <cell r="AW380" t="str">
            <v>Motor Support</v>
          </cell>
          <cell r="AY380" t="str">
            <v>KOREKSI (+/-)</v>
          </cell>
          <cell r="BB380" t="str">
            <v>TOTAL</v>
          </cell>
          <cell r="BC380" t="str">
            <v>JAMSOSTEK (DARI GAJI POKOK)</v>
          </cell>
          <cell r="BK380" t="str">
            <v>GAJI</v>
          </cell>
          <cell r="BL380" t="str">
            <v>POTONGAN</v>
          </cell>
          <cell r="BN380" t="str">
            <v>TOTAL</v>
          </cell>
        </row>
        <row r="381">
          <cell r="G381" t="str">
            <v>LAHIR</v>
          </cell>
          <cell r="H381" t="str">
            <v>KEL</v>
          </cell>
          <cell r="I381" t="str">
            <v>MASUK</v>
          </cell>
          <cell r="N381" t="str">
            <v>KERJA</v>
          </cell>
          <cell r="P381" t="str">
            <v>Tetap</v>
          </cell>
          <cell r="Q381" t="str">
            <v>Transport</v>
          </cell>
          <cell r="R381" t="str">
            <v>Jabatan</v>
          </cell>
          <cell r="S381" t="str">
            <v>BRUTO</v>
          </cell>
          <cell r="T381" t="str">
            <v>First Hour</v>
          </cell>
          <cell r="U381" t="str">
            <v>Hours</v>
          </cell>
          <cell r="V381" t="str">
            <v>INSENTIF</v>
          </cell>
          <cell r="W381" t="str">
            <v>Second Hour</v>
          </cell>
          <cell r="X381" t="str">
            <v>Hour</v>
          </cell>
          <cell r="Y381" t="str">
            <v>KOMISI</v>
          </cell>
          <cell r="Z381" t="str">
            <v>Third Hour</v>
          </cell>
          <cell r="AA381" t="str">
            <v>Hours</v>
          </cell>
          <cell r="AB381" t="str">
            <v>PENCAPAIAN</v>
          </cell>
          <cell r="AC381" t="str">
            <v>INSENTIF</v>
          </cell>
          <cell r="AD381" t="str">
            <v>Per Day</v>
          </cell>
          <cell r="AE381" t="str">
            <v>Days</v>
          </cell>
          <cell r="AH381" t="str">
            <v>LUAR KOTA</v>
          </cell>
          <cell r="AI381" t="str">
            <v>LEMBUR</v>
          </cell>
          <cell r="AJ381" t="str">
            <v>ROLLING</v>
          </cell>
          <cell r="AK381" t="str">
            <v>UANG HARIAN</v>
          </cell>
          <cell r="AL381" t="str">
            <v>LEMBUR</v>
          </cell>
          <cell r="AM381" t="str">
            <v>Per Day</v>
          </cell>
          <cell r="AN381" t="str">
            <v>Days</v>
          </cell>
          <cell r="AO381" t="str">
            <v>Total</v>
          </cell>
          <cell r="AP381" t="str">
            <v>Per Day</v>
          </cell>
          <cell r="AQ381" t="str">
            <v>Days</v>
          </cell>
          <cell r="AR381" t="str">
            <v>Total</v>
          </cell>
          <cell r="AS381" t="str">
            <v>Overtime</v>
          </cell>
          <cell r="AT381" t="str">
            <v>No.</v>
          </cell>
          <cell r="AU381" t="str">
            <v>Total</v>
          </cell>
          <cell r="AV381" t="str">
            <v>Keterangan</v>
          </cell>
          <cell r="AW381" t="str">
            <v>No.</v>
          </cell>
          <cell r="AX381" t="str">
            <v>Total</v>
          </cell>
          <cell r="AY381" t="str">
            <v>No.</v>
          </cell>
          <cell r="AZ381" t="str">
            <v>Total</v>
          </cell>
          <cell r="BA381" t="str">
            <v>Keterangan</v>
          </cell>
          <cell r="BB381" t="str">
            <v>GAJI</v>
          </cell>
          <cell r="BC381" t="str">
            <v>JKK (0.24%)</v>
          </cell>
          <cell r="BD381" t="str">
            <v>JKM(0.30%)</v>
          </cell>
          <cell r="BE381" t="str">
            <v>BPJS (4.0%)</v>
          </cell>
          <cell r="BF381" t="str">
            <v>JHT (3.7%)</v>
          </cell>
          <cell r="BG381" t="str">
            <v>JPN (2%)</v>
          </cell>
          <cell r="BH381" t="str">
            <v>JPN (1%)</v>
          </cell>
          <cell r="BI381" t="str">
            <v>JHT (2.0%)</v>
          </cell>
          <cell r="BJ381" t="str">
            <v>BPJS (1%)</v>
          </cell>
          <cell r="BK381" t="str">
            <v>NETTO</v>
          </cell>
          <cell r="BN381" t="str">
            <v>Take Home Pay</v>
          </cell>
        </row>
        <row r="382">
          <cell r="B382" t="str">
            <v>01010001</v>
          </cell>
          <cell r="C382" t="str">
            <v>BENNY ROBERT HUTABARAT</v>
          </cell>
          <cell r="D382" t="str">
            <v>Regional Manager Sum-Ut</v>
          </cell>
          <cell r="E382" t="str">
            <v>PEKANBARU</v>
          </cell>
          <cell r="F382">
            <v>1</v>
          </cell>
          <cell r="G382" t="str">
            <v>00-00-0000</v>
          </cell>
          <cell r="H382" t="str">
            <v>K/1</v>
          </cell>
          <cell r="I382" t="str">
            <v>01-01-2001</v>
          </cell>
          <cell r="J382" t="str">
            <v>Mandiri</v>
          </cell>
          <cell r="K382" t="str">
            <v>1250012738068</v>
          </cell>
          <cell r="L382" t="str">
            <v>16.352.530.6-211.000</v>
          </cell>
          <cell r="M382">
            <v>2000000</v>
          </cell>
          <cell r="N382">
            <v>21</v>
          </cell>
          <cell r="O382">
            <v>2000000</v>
          </cell>
          <cell r="P382">
            <v>4125000</v>
          </cell>
          <cell r="S382">
            <v>6125000</v>
          </cell>
          <cell r="V382">
            <v>0</v>
          </cell>
          <cell r="Y382">
            <v>0</v>
          </cell>
          <cell r="AB382">
            <v>0</v>
          </cell>
          <cell r="AC382">
            <v>0</v>
          </cell>
          <cell r="AF382">
            <v>291666.66666666669</v>
          </cell>
          <cell r="AG382">
            <v>6125000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T382">
            <v>0</v>
          </cell>
          <cell r="AU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B382">
            <v>6125000</v>
          </cell>
          <cell r="BC382">
            <v>16800</v>
          </cell>
          <cell r="BD382">
            <v>21000</v>
          </cell>
          <cell r="BE382">
            <v>280000</v>
          </cell>
          <cell r="BF382">
            <v>259000</v>
          </cell>
          <cell r="BG382">
            <v>140000</v>
          </cell>
          <cell r="BH382">
            <v>70000</v>
          </cell>
          <cell r="BI382">
            <v>140000</v>
          </cell>
          <cell r="BJ382">
            <v>70000</v>
          </cell>
          <cell r="BK382">
            <v>5845000</v>
          </cell>
          <cell r="BL382">
            <v>918750</v>
          </cell>
          <cell r="BM382">
            <v>0.15</v>
          </cell>
          <cell r="BN382">
            <v>4926250</v>
          </cell>
          <cell r="BR382">
            <v>7000000</v>
          </cell>
          <cell r="BY382">
            <v>4926250</v>
          </cell>
        </row>
        <row r="383">
          <cell r="B383">
            <v>11010004</v>
          </cell>
          <cell r="C383" t="str">
            <v>HERLINUS MENDROFA</v>
          </cell>
          <cell r="D383" t="str">
            <v>Regional Manager Sum-Sel</v>
          </cell>
          <cell r="E383" t="str">
            <v>PALEMBANG</v>
          </cell>
          <cell r="F383">
            <v>2</v>
          </cell>
          <cell r="G383" t="str">
            <v>00-00-0000</v>
          </cell>
          <cell r="H383" t="str">
            <v>K/3</v>
          </cell>
          <cell r="I383" t="str">
            <v>26-01-2011</v>
          </cell>
          <cell r="J383" t="str">
            <v>Mandiri</v>
          </cell>
          <cell r="K383" t="str">
            <v>1130010055105</v>
          </cell>
          <cell r="L383" t="str">
            <v>89.353.996.5-301.000</v>
          </cell>
          <cell r="M383">
            <v>2000000</v>
          </cell>
          <cell r="N383">
            <v>21</v>
          </cell>
          <cell r="O383">
            <v>2000000</v>
          </cell>
          <cell r="P383">
            <v>3375000</v>
          </cell>
          <cell r="S383">
            <v>5375000</v>
          </cell>
          <cell r="V383">
            <v>0</v>
          </cell>
          <cell r="Y383">
            <v>0</v>
          </cell>
          <cell r="AB383">
            <v>0</v>
          </cell>
          <cell r="AC383">
            <v>0</v>
          </cell>
          <cell r="AF383">
            <v>255952.38095238095</v>
          </cell>
          <cell r="AG383">
            <v>5375000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T383">
            <v>0</v>
          </cell>
          <cell r="AU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B383">
            <v>5375000</v>
          </cell>
          <cell r="BC383">
            <v>16800</v>
          </cell>
          <cell r="BD383">
            <v>21000</v>
          </cell>
          <cell r="BE383">
            <v>280000</v>
          </cell>
          <cell r="BF383">
            <v>259000</v>
          </cell>
          <cell r="BG383">
            <v>140000</v>
          </cell>
          <cell r="BH383">
            <v>70000</v>
          </cell>
          <cell r="BI383">
            <v>140000</v>
          </cell>
          <cell r="BJ383">
            <v>70000</v>
          </cell>
          <cell r="BK383">
            <v>5095000</v>
          </cell>
          <cell r="BL383">
            <v>806250</v>
          </cell>
          <cell r="BM383">
            <v>0.15</v>
          </cell>
          <cell r="BN383">
            <v>4288750</v>
          </cell>
          <cell r="BR383">
            <v>7000000</v>
          </cell>
          <cell r="BY383">
            <v>4288750</v>
          </cell>
        </row>
        <row r="384">
          <cell r="M384">
            <v>4000000</v>
          </cell>
          <cell r="O384">
            <v>4000000</v>
          </cell>
          <cell r="P384">
            <v>7500000</v>
          </cell>
          <cell r="Q384">
            <v>0</v>
          </cell>
          <cell r="R384">
            <v>0</v>
          </cell>
          <cell r="S384">
            <v>11500000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547619.04761904757</v>
          </cell>
          <cell r="AG384">
            <v>11500000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</v>
          </cell>
          <cell r="BB384">
            <v>11500000</v>
          </cell>
          <cell r="BC384">
            <v>33600</v>
          </cell>
          <cell r="BD384">
            <v>42000</v>
          </cell>
          <cell r="BE384">
            <v>560000</v>
          </cell>
          <cell r="BF384">
            <v>518000</v>
          </cell>
          <cell r="BG384">
            <v>280000</v>
          </cell>
          <cell r="BH384">
            <v>140000</v>
          </cell>
          <cell r="BI384">
            <v>280000</v>
          </cell>
          <cell r="BJ384">
            <v>140000</v>
          </cell>
          <cell r="BK384">
            <v>10940000</v>
          </cell>
          <cell r="BN384">
            <v>9215000</v>
          </cell>
          <cell r="BR384">
            <v>14000000</v>
          </cell>
          <cell r="BY384">
            <v>9215000</v>
          </cell>
        </row>
        <row r="385">
          <cell r="BY385">
            <v>0</v>
          </cell>
        </row>
        <row r="386">
          <cell r="B386" t="str">
            <v>Jakarta, 20 Mei 2021</v>
          </cell>
        </row>
        <row r="387">
          <cell r="BY387">
            <v>0</v>
          </cell>
        </row>
        <row r="388">
          <cell r="B388" t="str">
            <v>Dibuat Oleh :</v>
          </cell>
          <cell r="I388" t="str">
            <v>Diperiksa Oleh :</v>
          </cell>
          <cell r="P388" t="str">
            <v>Diketahui Oleh :</v>
          </cell>
          <cell r="AT388" t="str">
            <v>Disahkan Oleh</v>
          </cell>
        </row>
        <row r="389">
          <cell r="BH389" t="str">
            <v xml:space="preserve"> </v>
          </cell>
        </row>
        <row r="391">
          <cell r="AY391" t="str">
            <v xml:space="preserve"> </v>
          </cell>
        </row>
        <row r="393">
          <cell r="B393" t="str">
            <v>Denny Pangalila</v>
          </cell>
          <cell r="I393" t="str">
            <v>Sangap Dame</v>
          </cell>
          <cell r="P393" t="str">
            <v>Harianto</v>
          </cell>
          <cell r="AT393" t="str">
            <v>Low Yew Lean</v>
          </cell>
        </row>
        <row r="394">
          <cell r="B394" t="str">
            <v>Human Capital Manager</v>
          </cell>
          <cell r="I394" t="str">
            <v>Deputy Direktur Finance &amp; Accounting</v>
          </cell>
          <cell r="P394" t="str">
            <v>Direktur</v>
          </cell>
          <cell r="AT394" t="str">
            <v>Direktur Utama</v>
          </cell>
        </row>
        <row r="395">
          <cell r="BY395">
            <v>0</v>
          </cell>
        </row>
        <row r="396">
          <cell r="B396" t="str">
            <v>DIVISI      :</v>
          </cell>
          <cell r="C396" t="str">
            <v>GRESIK</v>
          </cell>
          <cell r="BR396">
            <v>0</v>
          </cell>
          <cell r="BY396">
            <v>0</v>
          </cell>
        </row>
        <row r="397">
          <cell r="B397" t="str">
            <v>NIK</v>
          </cell>
          <cell r="C397" t="str">
            <v>NAMA</v>
          </cell>
          <cell r="D397" t="str">
            <v>JABATAN</v>
          </cell>
          <cell r="E397" t="str">
            <v>DIVISI / CABANG</v>
          </cell>
          <cell r="F397" t="str">
            <v>NO SLIP</v>
          </cell>
          <cell r="G397" t="str">
            <v>TGL</v>
          </cell>
          <cell r="H397" t="str">
            <v>STATUS</v>
          </cell>
          <cell r="I397" t="str">
            <v>TGL</v>
          </cell>
          <cell r="J397" t="str">
            <v>BANK</v>
          </cell>
          <cell r="K397" t="str">
            <v>NO. REKENING</v>
          </cell>
          <cell r="L397" t="str">
            <v>NPWP</v>
          </cell>
          <cell r="M397" t="str">
            <v>GAJI POKOK</v>
          </cell>
          <cell r="N397" t="str">
            <v>HARI</v>
          </cell>
          <cell r="O397" t="str">
            <v>GAJI POKOK EFEKTIF</v>
          </cell>
          <cell r="P397" t="str">
            <v>TUNJANGAN</v>
          </cell>
          <cell r="S397" t="str">
            <v>GAJI</v>
          </cell>
          <cell r="T397" t="str">
            <v>INSENTIF, KOMISI &amp; PENCAPAIAN</v>
          </cell>
          <cell r="AC397" t="str">
            <v>TOTAL</v>
          </cell>
          <cell r="AD397" t="str">
            <v>PREMI</v>
          </cell>
          <cell r="AF397" t="str">
            <v>Gaji Per hari</v>
          </cell>
          <cell r="AG397" t="str">
            <v>Gaji setelah dipotong hari</v>
          </cell>
          <cell r="AH397" t="str">
            <v>LEMBUR, ROLLING, DLL</v>
          </cell>
          <cell r="AL397" t="str">
            <v>TOTAL</v>
          </cell>
          <cell r="AM397" t="str">
            <v>Dinner Allowance</v>
          </cell>
          <cell r="AP397" t="str">
            <v>Extra Dinner Allowance</v>
          </cell>
          <cell r="AS397" t="str">
            <v>Grand Total</v>
          </cell>
          <cell r="AT397" t="str">
            <v>POTONGAN</v>
          </cell>
          <cell r="AW397" t="str">
            <v>Motor Support</v>
          </cell>
          <cell r="AY397" t="str">
            <v>KOREKSI (+/-)</v>
          </cell>
          <cell r="BB397" t="str">
            <v>TOTAL</v>
          </cell>
          <cell r="BC397" t="str">
            <v>JAMSOSTEK (DARI GAJI POKOK)</v>
          </cell>
          <cell r="BK397" t="str">
            <v>GAJI</v>
          </cell>
          <cell r="BL397" t="str">
            <v>POTONGAN</v>
          </cell>
          <cell r="BN397" t="str">
            <v>TOTAL</v>
          </cell>
        </row>
        <row r="398">
          <cell r="G398" t="str">
            <v>LAHIR</v>
          </cell>
          <cell r="H398" t="str">
            <v>KEL</v>
          </cell>
          <cell r="I398" t="str">
            <v>MASUK</v>
          </cell>
          <cell r="N398" t="str">
            <v>KERJA</v>
          </cell>
          <cell r="P398" t="str">
            <v>Tetap</v>
          </cell>
          <cell r="Q398" t="str">
            <v>Transport</v>
          </cell>
          <cell r="R398" t="str">
            <v>Jabatan</v>
          </cell>
          <cell r="S398" t="str">
            <v>BRUTO</v>
          </cell>
          <cell r="T398" t="str">
            <v>First Hour</v>
          </cell>
          <cell r="U398" t="str">
            <v>Hours</v>
          </cell>
          <cell r="V398" t="str">
            <v>INSENTIF</v>
          </cell>
          <cell r="W398" t="str">
            <v>Second Hour</v>
          </cell>
          <cell r="X398" t="str">
            <v>Hour</v>
          </cell>
          <cell r="Y398" t="str">
            <v>KOMISI</v>
          </cell>
          <cell r="Z398" t="str">
            <v>Third Hour</v>
          </cell>
          <cell r="AA398" t="str">
            <v>Hours</v>
          </cell>
          <cell r="AB398" t="str">
            <v>PENCAPAIAN</v>
          </cell>
          <cell r="AC398" t="str">
            <v>INSENTIF</v>
          </cell>
          <cell r="AD398" t="str">
            <v>Per Day</v>
          </cell>
          <cell r="AE398" t="str">
            <v>Days</v>
          </cell>
          <cell r="AH398" t="str">
            <v>LUAR KOTA</v>
          </cell>
          <cell r="AI398" t="str">
            <v>LEMBUR</v>
          </cell>
          <cell r="AJ398" t="str">
            <v>ROLLING</v>
          </cell>
          <cell r="AK398" t="str">
            <v>UANG HARIAN</v>
          </cell>
          <cell r="AL398" t="str">
            <v>LEMBUR</v>
          </cell>
          <cell r="AM398" t="str">
            <v>Per Day</v>
          </cell>
          <cell r="AN398" t="str">
            <v>Days</v>
          </cell>
          <cell r="AO398" t="str">
            <v>Total</v>
          </cell>
          <cell r="AP398" t="str">
            <v>Per Day</v>
          </cell>
          <cell r="AQ398" t="str">
            <v>Days</v>
          </cell>
          <cell r="AR398" t="str">
            <v>Total</v>
          </cell>
          <cell r="AS398" t="str">
            <v>Overtime</v>
          </cell>
          <cell r="AT398" t="str">
            <v>No.</v>
          </cell>
          <cell r="AU398" t="str">
            <v>Total</v>
          </cell>
          <cell r="AV398" t="str">
            <v>Keterangan</v>
          </cell>
          <cell r="AW398" t="str">
            <v>No.</v>
          </cell>
          <cell r="AX398" t="str">
            <v>Total</v>
          </cell>
          <cell r="AY398" t="str">
            <v>No.</v>
          </cell>
          <cell r="AZ398" t="str">
            <v>Total</v>
          </cell>
          <cell r="BA398" t="str">
            <v>Keterangan</v>
          </cell>
          <cell r="BB398" t="str">
            <v>GAJI</v>
          </cell>
          <cell r="BC398" t="str">
            <v>JKK (0.24%)</v>
          </cell>
          <cell r="BD398" t="str">
            <v>JKM(0.30%)</v>
          </cell>
          <cell r="BE398" t="str">
            <v>BPJS (4.0%)</v>
          </cell>
          <cell r="BF398" t="str">
            <v>JHT (3.7%)</v>
          </cell>
          <cell r="BG398" t="str">
            <v>JPN (2%)</v>
          </cell>
          <cell r="BH398" t="str">
            <v>JPN (1%)</v>
          </cell>
          <cell r="BI398" t="str">
            <v>JHT (2.0%)</v>
          </cell>
          <cell r="BJ398" t="str">
            <v>BPJS (1%)</v>
          </cell>
          <cell r="BK398" t="str">
            <v>NETTO</v>
          </cell>
          <cell r="BN398" t="str">
            <v>Take Home Pay</v>
          </cell>
        </row>
        <row r="399">
          <cell r="B399">
            <v>14080137</v>
          </cell>
          <cell r="C399" t="str">
            <v>IMANUEL SUKOSETIANTO</v>
          </cell>
          <cell r="D399" t="str">
            <v>Branch Manager</v>
          </cell>
          <cell r="E399" t="str">
            <v>GRESIK</v>
          </cell>
          <cell r="F399">
            <v>1</v>
          </cell>
          <cell r="G399" t="str">
            <v>00-00-0000</v>
          </cell>
          <cell r="H399" t="str">
            <v>K/2</v>
          </cell>
          <cell r="I399" t="str">
            <v>20-08-2014</v>
          </cell>
          <cell r="J399" t="str">
            <v>Mandiri</v>
          </cell>
          <cell r="K399" t="str">
            <v>1420014686488</v>
          </cell>
          <cell r="L399" t="str">
            <v>69.992.606.9-408.000</v>
          </cell>
          <cell r="M399">
            <v>2000000</v>
          </cell>
          <cell r="N399">
            <v>21</v>
          </cell>
          <cell r="O399">
            <v>2000000</v>
          </cell>
          <cell r="P399">
            <v>1750000</v>
          </cell>
          <cell r="Q399">
            <v>0</v>
          </cell>
          <cell r="S399">
            <v>3750000</v>
          </cell>
          <cell r="V399">
            <v>0</v>
          </cell>
          <cell r="Y399">
            <v>0</v>
          </cell>
          <cell r="AB399">
            <v>0</v>
          </cell>
          <cell r="AC399">
            <v>0</v>
          </cell>
          <cell r="AF399">
            <v>178571.42857142858</v>
          </cell>
          <cell r="AG399">
            <v>3750000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B399">
            <v>3750000</v>
          </cell>
          <cell r="BC399">
            <v>12000</v>
          </cell>
          <cell r="BD399">
            <v>15000</v>
          </cell>
          <cell r="BE399">
            <v>200000</v>
          </cell>
          <cell r="BF399">
            <v>185000</v>
          </cell>
          <cell r="BG399">
            <v>100000</v>
          </cell>
          <cell r="BH399">
            <v>50000</v>
          </cell>
          <cell r="BI399">
            <v>100000</v>
          </cell>
          <cell r="BJ399">
            <v>50000</v>
          </cell>
          <cell r="BK399">
            <v>3550000</v>
          </cell>
          <cell r="BL399">
            <v>937500</v>
          </cell>
          <cell r="BM399">
            <v>0.25</v>
          </cell>
          <cell r="BN399">
            <v>2612500</v>
          </cell>
          <cell r="BR399">
            <v>5000000</v>
          </cell>
          <cell r="BY399">
            <v>2612500</v>
          </cell>
        </row>
        <row r="400">
          <cell r="B400">
            <v>13080173</v>
          </cell>
          <cell r="C400" t="str">
            <v>BAGUS PERMADI</v>
          </cell>
          <cell r="D400" t="str">
            <v>Head Admin</v>
          </cell>
          <cell r="E400" t="str">
            <v>GRESIK</v>
          </cell>
          <cell r="F400">
            <v>2</v>
          </cell>
          <cell r="G400" t="str">
            <v>00-00-0000</v>
          </cell>
          <cell r="H400" t="str">
            <v>TK/0</v>
          </cell>
          <cell r="I400" t="str">
            <v>20-08-2013</v>
          </cell>
          <cell r="J400" t="str">
            <v>Mandiri</v>
          </cell>
          <cell r="K400" t="str">
            <v>1420014684129</v>
          </cell>
          <cell r="L400" t="str">
            <v>34.691.128.2-619.000</v>
          </cell>
          <cell r="M400">
            <v>2000000</v>
          </cell>
          <cell r="N400">
            <v>21</v>
          </cell>
          <cell r="O400">
            <v>2000000</v>
          </cell>
          <cell r="P400">
            <v>1250000</v>
          </cell>
          <cell r="S400">
            <v>3250000</v>
          </cell>
          <cell r="V400">
            <v>0</v>
          </cell>
          <cell r="Y400">
            <v>0</v>
          </cell>
          <cell r="AB400">
            <v>0</v>
          </cell>
          <cell r="AC400">
            <v>0</v>
          </cell>
          <cell r="AF400">
            <v>154761.90476190476</v>
          </cell>
          <cell r="AG400">
            <v>3250000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T400">
            <v>0</v>
          </cell>
          <cell r="AU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B400">
            <v>3250000</v>
          </cell>
          <cell r="BC400">
            <v>10312.871999999999</v>
          </cell>
          <cell r="BD400">
            <v>12891.09</v>
          </cell>
          <cell r="BE400">
            <v>171881.2</v>
          </cell>
          <cell r="BF400">
            <v>158990.10999999999</v>
          </cell>
          <cell r="BG400">
            <v>85940.6</v>
          </cell>
          <cell r="BH400">
            <v>42970.3</v>
          </cell>
          <cell r="BI400">
            <v>85940.6</v>
          </cell>
          <cell r="BJ400">
            <v>42970.3</v>
          </cell>
          <cell r="BK400">
            <v>3078118.8</v>
          </cell>
          <cell r="BL400">
            <v>812500</v>
          </cell>
          <cell r="BM400">
            <v>0.25</v>
          </cell>
          <cell r="BN400">
            <v>2265618.7999999998</v>
          </cell>
          <cell r="BR400">
            <v>4297030</v>
          </cell>
          <cell r="BY400">
            <v>2265618.7999999998</v>
          </cell>
        </row>
        <row r="401">
          <cell r="B401">
            <v>14090164</v>
          </cell>
          <cell r="C401" t="str">
            <v>TONY MARDIANTO</v>
          </cell>
          <cell r="D401" t="str">
            <v>Sales</v>
          </cell>
          <cell r="E401" t="str">
            <v>GRESIK</v>
          </cell>
          <cell r="F401">
            <v>3</v>
          </cell>
          <cell r="G401" t="str">
            <v>00-00-0000</v>
          </cell>
          <cell r="H401" t="str">
            <v>K/1</v>
          </cell>
          <cell r="I401" t="str">
            <v>08-09-2014</v>
          </cell>
          <cell r="J401" t="str">
            <v>Mandiri</v>
          </cell>
          <cell r="K401" t="str">
            <v>1420014684244</v>
          </cell>
          <cell r="L401" t="str">
            <v>58.490.051.8-609.000</v>
          </cell>
          <cell r="M401">
            <v>2000000</v>
          </cell>
          <cell r="N401">
            <v>21</v>
          </cell>
          <cell r="O401">
            <v>2000000</v>
          </cell>
          <cell r="P401">
            <v>1100000</v>
          </cell>
          <cell r="Q401">
            <v>0</v>
          </cell>
          <cell r="S401">
            <v>3100000</v>
          </cell>
          <cell r="V401">
            <v>0</v>
          </cell>
          <cell r="Y401">
            <v>0</v>
          </cell>
          <cell r="AB401">
            <v>0</v>
          </cell>
          <cell r="AC401">
            <v>0</v>
          </cell>
          <cell r="AF401">
            <v>147619.04761904763</v>
          </cell>
          <cell r="AG401">
            <v>3100000.0000000005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T401">
            <v>0</v>
          </cell>
          <cell r="AU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B401">
            <v>3100000.0000000005</v>
          </cell>
          <cell r="BC401">
            <v>10312.871999999999</v>
          </cell>
          <cell r="BD401">
            <v>12891.09</v>
          </cell>
          <cell r="BE401">
            <v>0</v>
          </cell>
          <cell r="BF401">
            <v>158990.10999999999</v>
          </cell>
          <cell r="BG401">
            <v>85940.6</v>
          </cell>
          <cell r="BH401">
            <v>42970.3</v>
          </cell>
          <cell r="BI401">
            <v>85940.6</v>
          </cell>
          <cell r="BJ401">
            <v>0</v>
          </cell>
          <cell r="BK401">
            <v>2971089.1000000006</v>
          </cell>
          <cell r="BL401">
            <v>775000.00000000012</v>
          </cell>
          <cell r="BM401">
            <v>0.25</v>
          </cell>
          <cell r="BN401">
            <v>2196089.1000000006</v>
          </cell>
          <cell r="BR401">
            <v>4297030</v>
          </cell>
          <cell r="BY401">
            <v>2196089.1000000006</v>
          </cell>
        </row>
        <row r="402">
          <cell r="B402">
            <v>18020014</v>
          </cell>
          <cell r="C402" t="str">
            <v>ACHMAD TAJUL</v>
          </cell>
          <cell r="D402" t="str">
            <v>Admin</v>
          </cell>
          <cell r="E402" t="str">
            <v>GRESIK</v>
          </cell>
          <cell r="F402">
            <v>4</v>
          </cell>
          <cell r="G402" t="str">
            <v>00-00-0000</v>
          </cell>
          <cell r="H402" t="str">
            <v>TK/0</v>
          </cell>
          <cell r="I402" t="str">
            <v>14-02-2018</v>
          </cell>
          <cell r="M402">
            <v>2000000</v>
          </cell>
          <cell r="N402">
            <v>21</v>
          </cell>
          <cell r="O402">
            <v>2000000</v>
          </cell>
          <cell r="P402">
            <v>1074257.5</v>
          </cell>
          <cell r="S402">
            <v>3074257.5</v>
          </cell>
          <cell r="V402">
            <v>0</v>
          </cell>
          <cell r="Y402">
            <v>0</v>
          </cell>
          <cell r="AB402">
            <v>0</v>
          </cell>
          <cell r="AC402">
            <v>0</v>
          </cell>
          <cell r="AF402">
            <v>146393.21428571429</v>
          </cell>
          <cell r="AG402">
            <v>3074257.5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  <cell r="BB402">
            <v>3074257.5</v>
          </cell>
          <cell r="BC402">
            <v>10312.871999999999</v>
          </cell>
          <cell r="BD402">
            <v>12891.09</v>
          </cell>
          <cell r="BE402">
            <v>0</v>
          </cell>
          <cell r="BF402">
            <v>158990.10999999999</v>
          </cell>
          <cell r="BG402">
            <v>85940.6</v>
          </cell>
          <cell r="BH402">
            <v>42970.3</v>
          </cell>
          <cell r="BI402">
            <v>85940.6</v>
          </cell>
          <cell r="BJ402">
            <v>0</v>
          </cell>
          <cell r="BK402">
            <v>2945346.6</v>
          </cell>
          <cell r="BL402">
            <v>768564.375</v>
          </cell>
          <cell r="BM402">
            <v>0.25</v>
          </cell>
          <cell r="BN402">
            <v>2176782.2250000001</v>
          </cell>
          <cell r="BR402">
            <v>4297030</v>
          </cell>
          <cell r="BY402">
            <v>2176782.2250000001</v>
          </cell>
        </row>
        <row r="403">
          <cell r="B403" t="str">
            <v>17010108</v>
          </cell>
          <cell r="C403" t="str">
            <v>M. IQBAL YAKUB</v>
          </cell>
          <cell r="D403" t="str">
            <v>Sales</v>
          </cell>
          <cell r="E403" t="str">
            <v>GRESIK</v>
          </cell>
          <cell r="F403">
            <v>5</v>
          </cell>
          <cell r="G403" t="str">
            <v>00-00-0000</v>
          </cell>
          <cell r="H403" t="str">
            <v>K/2</v>
          </cell>
          <cell r="I403" t="str">
            <v>05-09-2017</v>
          </cell>
          <cell r="M403">
            <v>2000000</v>
          </cell>
          <cell r="N403">
            <v>21</v>
          </cell>
          <cell r="O403">
            <v>2000000</v>
          </cell>
          <cell r="P403">
            <v>1075000</v>
          </cell>
          <cell r="S403">
            <v>3075000</v>
          </cell>
          <cell r="V403">
            <v>0</v>
          </cell>
          <cell r="Y403">
            <v>0</v>
          </cell>
          <cell r="AB403">
            <v>0</v>
          </cell>
          <cell r="AC403">
            <v>0</v>
          </cell>
          <cell r="AF403">
            <v>146428.57142857142</v>
          </cell>
          <cell r="AG403">
            <v>3075000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B403">
            <v>3075000</v>
          </cell>
          <cell r="BC403">
            <v>10312.871999999999</v>
          </cell>
          <cell r="BD403">
            <v>12891.09</v>
          </cell>
          <cell r="BE403">
            <v>171881.2</v>
          </cell>
          <cell r="BF403">
            <v>158990.10999999999</v>
          </cell>
          <cell r="BG403">
            <v>85940.6</v>
          </cell>
          <cell r="BH403">
            <v>42970.3</v>
          </cell>
          <cell r="BI403">
            <v>85940.6</v>
          </cell>
          <cell r="BJ403">
            <v>42970.3</v>
          </cell>
          <cell r="BK403">
            <v>2903118.8</v>
          </cell>
          <cell r="BL403">
            <v>768750</v>
          </cell>
          <cell r="BM403">
            <v>0.25</v>
          </cell>
          <cell r="BN403">
            <v>2134368.7999999998</v>
          </cell>
          <cell r="BR403">
            <v>4297030</v>
          </cell>
          <cell r="BY403">
            <v>2134368.7999999998</v>
          </cell>
        </row>
        <row r="404">
          <cell r="B404" t="str">
            <v>18070026</v>
          </cell>
          <cell r="C404" t="str">
            <v>MUHAMMAD LUKMAN ZAINUDIN</v>
          </cell>
          <cell r="D404" t="str">
            <v>Sales Engineer</v>
          </cell>
          <cell r="E404" t="str">
            <v>GRESIK</v>
          </cell>
          <cell r="F404">
            <v>6</v>
          </cell>
          <cell r="G404" t="str">
            <v>00-00-0000</v>
          </cell>
          <cell r="H404" t="str">
            <v>K/3</v>
          </cell>
          <cell r="I404" t="str">
            <v>09-08-2020</v>
          </cell>
          <cell r="M404">
            <v>2000000</v>
          </cell>
          <cell r="N404">
            <v>21</v>
          </cell>
          <cell r="O404">
            <v>2000000</v>
          </cell>
          <cell r="P404">
            <v>1075000</v>
          </cell>
          <cell r="S404">
            <v>3075000</v>
          </cell>
          <cell r="AF404">
            <v>146428.57142857142</v>
          </cell>
          <cell r="AG404">
            <v>3075000</v>
          </cell>
          <cell r="BB404">
            <v>3075000</v>
          </cell>
          <cell r="BC404">
            <v>10312.871999999999</v>
          </cell>
          <cell r="BD404">
            <v>12891.09</v>
          </cell>
          <cell r="BE404">
            <v>171881.2</v>
          </cell>
          <cell r="BF404">
            <v>158990.10999999999</v>
          </cell>
          <cell r="BG404">
            <v>85940.6</v>
          </cell>
          <cell r="BH404">
            <v>42970.3</v>
          </cell>
          <cell r="BI404">
            <v>85940.6</v>
          </cell>
          <cell r="BJ404">
            <v>42970.3</v>
          </cell>
          <cell r="BK404">
            <v>2903118.8</v>
          </cell>
          <cell r="BL404">
            <v>768750</v>
          </cell>
          <cell r="BM404">
            <v>0.25</v>
          </cell>
          <cell r="BN404">
            <v>2134368.7999999998</v>
          </cell>
          <cell r="BR404">
            <v>4297030</v>
          </cell>
        </row>
        <row r="405">
          <cell r="B405">
            <v>20020004</v>
          </cell>
          <cell r="C405" t="str">
            <v>Muhammad Yusuf Hamdani</v>
          </cell>
          <cell r="D405" t="str">
            <v xml:space="preserve">Sales  </v>
          </cell>
          <cell r="E405" t="str">
            <v>GRESIK</v>
          </cell>
          <cell r="F405">
            <v>7</v>
          </cell>
          <cell r="G405" t="str">
            <v>00-00-0000</v>
          </cell>
          <cell r="I405" t="str">
            <v>03-02-2020</v>
          </cell>
          <cell r="M405">
            <v>2000000</v>
          </cell>
          <cell r="N405">
            <v>21</v>
          </cell>
          <cell r="O405">
            <v>2000000</v>
          </cell>
          <cell r="P405">
            <v>1074257.5</v>
          </cell>
          <cell r="S405">
            <v>3074257.5</v>
          </cell>
          <cell r="AF405">
            <v>146393.21428571429</v>
          </cell>
          <cell r="AG405">
            <v>3074257.5</v>
          </cell>
          <cell r="BB405">
            <v>3074257.5</v>
          </cell>
          <cell r="BC405">
            <v>10312.871999999999</v>
          </cell>
          <cell r="BD405">
            <v>12891.09</v>
          </cell>
          <cell r="BF405">
            <v>158990.10999999999</v>
          </cell>
          <cell r="BG405">
            <v>85940.6</v>
          </cell>
          <cell r="BH405">
            <v>42970.3</v>
          </cell>
          <cell r="BI405">
            <v>85940.6</v>
          </cell>
          <cell r="BK405">
            <v>2945346.6</v>
          </cell>
          <cell r="BL405">
            <v>768564.375</v>
          </cell>
          <cell r="BM405">
            <v>0.25</v>
          </cell>
          <cell r="BN405">
            <v>2176782.2250000001</v>
          </cell>
          <cell r="BR405">
            <v>4297030</v>
          </cell>
        </row>
        <row r="406">
          <cell r="M406">
            <v>14000000</v>
          </cell>
          <cell r="O406">
            <v>14000000</v>
          </cell>
          <cell r="P406">
            <v>8398515</v>
          </cell>
          <cell r="Q406">
            <v>0</v>
          </cell>
          <cell r="R406">
            <v>0</v>
          </cell>
          <cell r="S406">
            <v>22398515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1066595.9523809524</v>
          </cell>
          <cell r="AG406">
            <v>22398515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BA406">
            <v>0</v>
          </cell>
          <cell r="BB406">
            <v>22398515</v>
          </cell>
          <cell r="BC406">
            <v>73877.232000000004</v>
          </cell>
          <cell r="BD406">
            <v>92346.54</v>
          </cell>
          <cell r="BE406">
            <v>715643.60000000009</v>
          </cell>
          <cell r="BF406">
            <v>1138940.6599999999</v>
          </cell>
          <cell r="BG406">
            <v>615643.6</v>
          </cell>
          <cell r="BH406">
            <v>307821.8</v>
          </cell>
          <cell r="BI406">
            <v>615643.6</v>
          </cell>
          <cell r="BJ406">
            <v>178910.90000000002</v>
          </cell>
          <cell r="BK406">
            <v>21296138.700000003</v>
          </cell>
          <cell r="BN406">
            <v>15696509.950000001</v>
          </cell>
          <cell r="BR406">
            <v>30782180</v>
          </cell>
          <cell r="BY406">
            <v>15696509.950000001</v>
          </cell>
        </row>
        <row r="407">
          <cell r="BY407">
            <v>0</v>
          </cell>
        </row>
        <row r="408">
          <cell r="B408" t="str">
            <v>Jakarta, 20 Mei 2021</v>
          </cell>
        </row>
        <row r="409">
          <cell r="BY409">
            <v>0</v>
          </cell>
        </row>
        <row r="410">
          <cell r="B410" t="str">
            <v>Dibuat Oleh :</v>
          </cell>
          <cell r="I410" t="str">
            <v>Diperiksa Oleh :</v>
          </cell>
          <cell r="P410" t="str">
            <v>Diketahui Oleh :</v>
          </cell>
          <cell r="AT410" t="str">
            <v>Disahkan Oleh</v>
          </cell>
        </row>
        <row r="411">
          <cell r="BH411" t="str">
            <v xml:space="preserve"> </v>
          </cell>
        </row>
        <row r="413">
          <cell r="AY413" t="str">
            <v xml:space="preserve"> </v>
          </cell>
        </row>
        <row r="415">
          <cell r="B415" t="str">
            <v>Denny Pangalila</v>
          </cell>
          <cell r="I415" t="str">
            <v>Sangap Dame</v>
          </cell>
          <cell r="P415" t="str">
            <v>Harianto</v>
          </cell>
          <cell r="AT415" t="str">
            <v>Low Yew Lean</v>
          </cell>
        </row>
        <row r="416">
          <cell r="B416" t="str">
            <v>Human Capital Manager</v>
          </cell>
          <cell r="I416" t="str">
            <v>Deputy Direktur Finance &amp; Accounting</v>
          </cell>
          <cell r="P416" t="str">
            <v>Direktur</v>
          </cell>
          <cell r="AT416" t="str">
            <v>Direktur Utama</v>
          </cell>
        </row>
        <row r="418">
          <cell r="B418" t="str">
            <v>BRANCH  :</v>
          </cell>
          <cell r="C418" t="str">
            <v>RM JAWA TENGAH</v>
          </cell>
          <cell r="BR418">
            <v>0</v>
          </cell>
          <cell r="BY418">
            <v>0</v>
          </cell>
        </row>
        <row r="419">
          <cell r="B419" t="str">
            <v>NIK</v>
          </cell>
          <cell r="C419" t="str">
            <v>NAMA</v>
          </cell>
          <cell r="D419" t="str">
            <v>JABATAN</v>
          </cell>
          <cell r="E419" t="str">
            <v>DIVISI / CABANG</v>
          </cell>
          <cell r="F419" t="str">
            <v>NO SLIP</v>
          </cell>
          <cell r="G419" t="str">
            <v>TGL</v>
          </cell>
          <cell r="H419" t="str">
            <v>STATUS</v>
          </cell>
          <cell r="I419" t="str">
            <v>TGL</v>
          </cell>
          <cell r="J419" t="str">
            <v>BANK</v>
          </cell>
          <cell r="K419" t="str">
            <v>NO. REKENING</v>
          </cell>
          <cell r="L419" t="str">
            <v>NPWP</v>
          </cell>
          <cell r="M419" t="str">
            <v>GAJI POKOK</v>
          </cell>
          <cell r="N419" t="str">
            <v>HARI</v>
          </cell>
          <cell r="O419" t="str">
            <v>GAJI POKOK EFEKTIF</v>
          </cell>
          <cell r="P419" t="str">
            <v>TUNJANGAN</v>
          </cell>
          <cell r="S419" t="str">
            <v>GAJI</v>
          </cell>
          <cell r="T419" t="str">
            <v>INSENTIF, KOMISI &amp; PENCAPAIAN</v>
          </cell>
          <cell r="AC419" t="str">
            <v>TOTAL</v>
          </cell>
          <cell r="AD419" t="str">
            <v>PREMI</v>
          </cell>
          <cell r="AF419" t="str">
            <v>Gaji Per hari</v>
          </cell>
          <cell r="AG419" t="str">
            <v>Gaji setelah dipotong hari</v>
          </cell>
          <cell r="AH419" t="str">
            <v>LEMBUR, ROLLING, DLL</v>
          </cell>
          <cell r="AL419" t="str">
            <v>TOTAL</v>
          </cell>
          <cell r="AM419" t="str">
            <v>Dinner Allowance</v>
          </cell>
          <cell r="AP419" t="str">
            <v>Extra Dinner Allowance</v>
          </cell>
          <cell r="AS419" t="str">
            <v>Grand Total</v>
          </cell>
          <cell r="AT419" t="str">
            <v>POTONGAN</v>
          </cell>
          <cell r="AW419" t="str">
            <v>Motor Support</v>
          </cell>
          <cell r="AY419" t="str">
            <v>KOREKSI (+/-)</v>
          </cell>
          <cell r="BB419" t="str">
            <v>TOTAL</v>
          </cell>
          <cell r="BC419" t="str">
            <v>JAMSOSTEK (DARI GAJI POKOK)</v>
          </cell>
          <cell r="BK419" t="str">
            <v>GAJI</v>
          </cell>
          <cell r="BL419" t="str">
            <v>POTONGAN</v>
          </cell>
          <cell r="BN419" t="str">
            <v>TOTAL</v>
          </cell>
        </row>
        <row r="420">
          <cell r="G420" t="str">
            <v>LAHIR</v>
          </cell>
          <cell r="H420" t="str">
            <v>KEL</v>
          </cell>
          <cell r="I420" t="str">
            <v>MASUK</v>
          </cell>
          <cell r="N420" t="str">
            <v>KERJA</v>
          </cell>
          <cell r="P420" t="str">
            <v>Tetap</v>
          </cell>
          <cell r="Q420" t="str">
            <v>Transport</v>
          </cell>
          <cell r="R420" t="str">
            <v>Jabatan</v>
          </cell>
          <cell r="S420" t="str">
            <v>BRUTO</v>
          </cell>
          <cell r="T420" t="str">
            <v>First Hour</v>
          </cell>
          <cell r="U420" t="str">
            <v>Hours</v>
          </cell>
          <cell r="V420" t="str">
            <v>INSENTIF</v>
          </cell>
          <cell r="W420" t="str">
            <v>Second Hour</v>
          </cell>
          <cell r="X420" t="str">
            <v>Hour</v>
          </cell>
          <cell r="Y420" t="str">
            <v>KOMISI</v>
          </cell>
          <cell r="Z420" t="str">
            <v>Third Hour</v>
          </cell>
          <cell r="AA420" t="str">
            <v>Hours</v>
          </cell>
          <cell r="AB420" t="str">
            <v>PENCAPAIAN</v>
          </cell>
          <cell r="AC420" t="str">
            <v>INSENTIF</v>
          </cell>
          <cell r="AD420" t="str">
            <v>Per Day</v>
          </cell>
          <cell r="AE420" t="str">
            <v>Days</v>
          </cell>
          <cell r="AH420" t="str">
            <v>LUAR KOTA</v>
          </cell>
          <cell r="AI420" t="str">
            <v>LEMBUR</v>
          </cell>
          <cell r="AJ420" t="str">
            <v>ROLLING</v>
          </cell>
          <cell r="AK420" t="str">
            <v>UANG HARIAN</v>
          </cell>
          <cell r="AL420" t="str">
            <v>LEMBUR</v>
          </cell>
          <cell r="AM420" t="str">
            <v>Per Day</v>
          </cell>
          <cell r="AN420" t="str">
            <v>Days</v>
          </cell>
          <cell r="AO420" t="str">
            <v>Total</v>
          </cell>
          <cell r="AP420" t="str">
            <v>Per Day</v>
          </cell>
          <cell r="AQ420" t="str">
            <v>Days</v>
          </cell>
          <cell r="AR420" t="str">
            <v>Total</v>
          </cell>
          <cell r="AS420" t="str">
            <v>Overtime</v>
          </cell>
          <cell r="AT420" t="str">
            <v>No.</v>
          </cell>
          <cell r="AU420" t="str">
            <v>Total</v>
          </cell>
          <cell r="AV420" t="str">
            <v>Keterangan</v>
          </cell>
          <cell r="AW420" t="str">
            <v>No.</v>
          </cell>
          <cell r="AX420" t="str">
            <v>Total</v>
          </cell>
          <cell r="AY420" t="str">
            <v>No.</v>
          </cell>
          <cell r="AZ420" t="str">
            <v>Total</v>
          </cell>
          <cell r="BA420" t="str">
            <v>Keterangan</v>
          </cell>
          <cell r="BB420" t="str">
            <v>GAJI</v>
          </cell>
          <cell r="BC420" t="str">
            <v>JKK (0.24%)</v>
          </cell>
          <cell r="BD420" t="str">
            <v>JKM(0.30%)</v>
          </cell>
          <cell r="BE420" t="str">
            <v>BPJS (4.0%)</v>
          </cell>
          <cell r="BF420" t="str">
            <v>JHT (3.7%)</v>
          </cell>
          <cell r="BG420" t="str">
            <v>JPN (2%)</v>
          </cell>
          <cell r="BH420" t="str">
            <v>JPN (1%)</v>
          </cell>
          <cell r="BI420" t="str">
            <v>JHT (2.0%)</v>
          </cell>
          <cell r="BJ420" t="str">
            <v>BPJS (1%)</v>
          </cell>
          <cell r="BK420" t="str">
            <v>NETTO</v>
          </cell>
          <cell r="BN420" t="str">
            <v>Take Home Pay</v>
          </cell>
        </row>
        <row r="421">
          <cell r="B421">
            <v>15030030</v>
          </cell>
          <cell r="C421" t="str">
            <v>IMAM SOCHIBAT</v>
          </cell>
          <cell r="D421" t="str">
            <v>Branch Manager</v>
          </cell>
          <cell r="E421" t="str">
            <v>RM JATENG</v>
          </cell>
          <cell r="F421">
            <v>1</v>
          </cell>
          <cell r="G421" t="str">
            <v>00-00-0000</v>
          </cell>
          <cell r="H421" t="str">
            <v>K/2</v>
          </cell>
          <cell r="I421" t="str">
            <v>02-03-2015</v>
          </cell>
          <cell r="J421" t="str">
            <v>Mandiri</v>
          </cell>
          <cell r="K421" t="str">
            <v>1250012751947</v>
          </cell>
          <cell r="L421" t="str">
            <v>'82.063.001.0-502.000</v>
          </cell>
          <cell r="M421">
            <v>2000000</v>
          </cell>
          <cell r="N421">
            <v>21</v>
          </cell>
          <cell r="O421">
            <v>2000000</v>
          </cell>
          <cell r="P421">
            <v>2500000</v>
          </cell>
          <cell r="S421">
            <v>4500000</v>
          </cell>
          <cell r="V421">
            <v>0</v>
          </cell>
          <cell r="Y421">
            <v>0</v>
          </cell>
          <cell r="AB421">
            <v>0</v>
          </cell>
          <cell r="AC421">
            <v>0</v>
          </cell>
          <cell r="AF421">
            <v>214285.71428571429</v>
          </cell>
          <cell r="AG421">
            <v>4500000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T421" t="str">
            <v>6 of 6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B421">
            <v>4500000</v>
          </cell>
          <cell r="BC421">
            <v>14400</v>
          </cell>
          <cell r="BD421">
            <v>18000</v>
          </cell>
          <cell r="BE421">
            <v>240000</v>
          </cell>
          <cell r="BF421">
            <v>222000</v>
          </cell>
          <cell r="BG421">
            <v>120000</v>
          </cell>
          <cell r="BH421">
            <v>60000</v>
          </cell>
          <cell r="BI421">
            <v>120000</v>
          </cell>
          <cell r="BJ421">
            <v>60000</v>
          </cell>
          <cell r="BK421">
            <v>4260000</v>
          </cell>
          <cell r="BL421">
            <v>675000</v>
          </cell>
          <cell r="BM421">
            <v>0.15</v>
          </cell>
          <cell r="BN421">
            <v>3585000</v>
          </cell>
          <cell r="BR421">
            <v>6000000</v>
          </cell>
          <cell r="BY421">
            <v>3585000</v>
          </cell>
        </row>
        <row r="422">
          <cell r="M422">
            <v>2000000</v>
          </cell>
          <cell r="O422">
            <v>2000000</v>
          </cell>
          <cell r="P422">
            <v>2500000</v>
          </cell>
          <cell r="Q422">
            <v>0</v>
          </cell>
          <cell r="R422">
            <v>0</v>
          </cell>
          <cell r="S422">
            <v>4500000</v>
          </cell>
          <cell r="V422">
            <v>0</v>
          </cell>
          <cell r="Y422">
            <v>0</v>
          </cell>
          <cell r="AB422">
            <v>0</v>
          </cell>
          <cell r="AC422">
            <v>0</v>
          </cell>
          <cell r="AF422">
            <v>214285.71428571429</v>
          </cell>
          <cell r="AG422">
            <v>4500000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U422">
            <v>0</v>
          </cell>
          <cell r="AX422">
            <v>0</v>
          </cell>
          <cell r="AZ422">
            <v>0</v>
          </cell>
          <cell r="BB422">
            <v>4500000</v>
          </cell>
          <cell r="BC422">
            <v>14400</v>
          </cell>
          <cell r="BD422">
            <v>18000</v>
          </cell>
          <cell r="BE422">
            <v>240000</v>
          </cell>
          <cell r="BF422">
            <v>222000</v>
          </cell>
          <cell r="BG422">
            <v>120000</v>
          </cell>
          <cell r="BH422">
            <v>60000</v>
          </cell>
          <cell r="BI422">
            <v>120000</v>
          </cell>
          <cell r="BJ422">
            <v>60000</v>
          </cell>
          <cell r="BK422">
            <v>4260000</v>
          </cell>
          <cell r="BN422">
            <v>3585000</v>
          </cell>
          <cell r="BR422">
            <v>6000000</v>
          </cell>
          <cell r="BY422">
            <v>3585000</v>
          </cell>
        </row>
        <row r="424">
          <cell r="B424" t="str">
            <v>Jakarta, 20 Mei 2021</v>
          </cell>
        </row>
        <row r="425">
          <cell r="BL425">
            <v>0</v>
          </cell>
          <cell r="BY425">
            <v>0</v>
          </cell>
        </row>
        <row r="426">
          <cell r="B426" t="str">
            <v>Dibuat Oleh :</v>
          </cell>
          <cell r="I426" t="str">
            <v>Diperiksa Oleh :</v>
          </cell>
          <cell r="P426" t="str">
            <v>Diketahui Oleh :</v>
          </cell>
          <cell r="AT426" t="str">
            <v>Disahkan Oleh</v>
          </cell>
        </row>
        <row r="427">
          <cell r="BH427" t="str">
            <v xml:space="preserve"> </v>
          </cell>
        </row>
        <row r="429">
          <cell r="AY429" t="str">
            <v xml:space="preserve"> </v>
          </cell>
        </row>
        <row r="431">
          <cell r="B431" t="str">
            <v>Denny Pangalila</v>
          </cell>
          <cell r="I431" t="str">
            <v>Sangap Dame</v>
          </cell>
          <cell r="P431" t="str">
            <v>Harianto</v>
          </cell>
          <cell r="AT431" t="str">
            <v>Low Yew Lean</v>
          </cell>
        </row>
        <row r="432">
          <cell r="B432" t="str">
            <v>Human Capital Manager</v>
          </cell>
          <cell r="I432" t="str">
            <v>Deputy Direktur Finance &amp; Accounting</v>
          </cell>
          <cell r="P432" t="str">
            <v>Direktur</v>
          </cell>
          <cell r="AT432" t="str">
            <v>Direktur Utama</v>
          </cell>
        </row>
        <row r="434">
          <cell r="B434" t="str">
            <v>BRANCH  :</v>
          </cell>
          <cell r="C434" t="str">
            <v>SEMARANG</v>
          </cell>
          <cell r="BR434">
            <v>0</v>
          </cell>
          <cell r="BY434">
            <v>0</v>
          </cell>
        </row>
        <row r="435">
          <cell r="B435" t="str">
            <v>NIK</v>
          </cell>
          <cell r="C435" t="str">
            <v>NAMA</v>
          </cell>
          <cell r="D435" t="str">
            <v>JABATAN</v>
          </cell>
          <cell r="E435" t="str">
            <v>DIVISI / CABANG</v>
          </cell>
          <cell r="F435" t="str">
            <v>NO SLIP</v>
          </cell>
          <cell r="G435" t="str">
            <v>TGL</v>
          </cell>
          <cell r="H435" t="str">
            <v>STATUS</v>
          </cell>
          <cell r="I435" t="str">
            <v>TGL</v>
          </cell>
          <cell r="J435" t="str">
            <v>BANK</v>
          </cell>
          <cell r="K435" t="str">
            <v>NO. REKENING</v>
          </cell>
          <cell r="L435" t="str">
            <v>NPWP</v>
          </cell>
          <cell r="M435" t="str">
            <v>GAJI POKOK</v>
          </cell>
          <cell r="N435" t="str">
            <v>HARI</v>
          </cell>
          <cell r="O435" t="str">
            <v>GAJI POKOK EFEKTIF</v>
          </cell>
          <cell r="P435" t="str">
            <v>TUNJANGAN</v>
          </cell>
          <cell r="S435" t="str">
            <v>GAJI</v>
          </cell>
          <cell r="T435" t="str">
            <v>INSENTIF, KOMISI &amp; PENCAPAIAN</v>
          </cell>
          <cell r="AC435" t="str">
            <v>TOTAL</v>
          </cell>
          <cell r="AD435" t="str">
            <v>PREMI</v>
          </cell>
          <cell r="AF435" t="str">
            <v>Gaji Per hari</v>
          </cell>
          <cell r="AG435" t="str">
            <v>Gaji setelah dipotong hari</v>
          </cell>
          <cell r="AH435" t="str">
            <v>LEMBUR, ROLLING, DLL</v>
          </cell>
          <cell r="AL435" t="str">
            <v>TOTAL</v>
          </cell>
          <cell r="AM435" t="str">
            <v>Dinner Allowance</v>
          </cell>
          <cell r="AP435" t="str">
            <v>Extra Dinner Allowance</v>
          </cell>
          <cell r="AS435" t="str">
            <v>Grand Total</v>
          </cell>
          <cell r="AT435" t="str">
            <v>POTONGAN</v>
          </cell>
          <cell r="AW435" t="str">
            <v>Motor Support</v>
          </cell>
          <cell r="AY435" t="str">
            <v>KOREKSI (+/-)</v>
          </cell>
          <cell r="BB435" t="str">
            <v>TOTAL</v>
          </cell>
          <cell r="BC435" t="str">
            <v>JAMSOSTEK (DARI GAJI POKOK)</v>
          </cell>
          <cell r="BK435" t="str">
            <v>GAJI</v>
          </cell>
          <cell r="BL435" t="str">
            <v>DIBAYAR FULL</v>
          </cell>
          <cell r="BN435" t="str">
            <v>TOTAL</v>
          </cell>
        </row>
        <row r="436">
          <cell r="G436" t="str">
            <v>LAHIR</v>
          </cell>
          <cell r="H436" t="str">
            <v>KEL</v>
          </cell>
          <cell r="I436" t="str">
            <v>MASUK</v>
          </cell>
          <cell r="N436" t="str">
            <v>KERJA</v>
          </cell>
          <cell r="P436" t="str">
            <v>Tetap</v>
          </cell>
          <cell r="Q436" t="str">
            <v>Transport</v>
          </cell>
          <cell r="R436" t="str">
            <v>Jabatan</v>
          </cell>
          <cell r="S436" t="str">
            <v>BRUTO</v>
          </cell>
          <cell r="T436" t="str">
            <v>First Hour</v>
          </cell>
          <cell r="U436" t="str">
            <v>Hours</v>
          </cell>
          <cell r="V436" t="str">
            <v>INSENTIF</v>
          </cell>
          <cell r="W436" t="str">
            <v>Second Hour</v>
          </cell>
          <cell r="X436" t="str">
            <v>Hour</v>
          </cell>
          <cell r="Y436" t="str">
            <v>KOMISI</v>
          </cell>
          <cell r="Z436" t="str">
            <v>Third Hour</v>
          </cell>
          <cell r="AA436" t="str">
            <v>Hours</v>
          </cell>
          <cell r="AB436" t="str">
            <v>PENCAPAIAN</v>
          </cell>
          <cell r="AC436" t="str">
            <v>INSENTIF</v>
          </cell>
          <cell r="AD436" t="str">
            <v>Per Day</v>
          </cell>
          <cell r="AE436" t="str">
            <v>Days</v>
          </cell>
          <cell r="AH436" t="str">
            <v>LUAR KOTA</v>
          </cell>
          <cell r="AI436" t="str">
            <v>LEMBUR</v>
          </cell>
          <cell r="AJ436" t="str">
            <v>ROLLING</v>
          </cell>
          <cell r="AK436" t="str">
            <v>UANG HARIAN</v>
          </cell>
          <cell r="AL436" t="str">
            <v>LEMBUR</v>
          </cell>
          <cell r="AM436" t="str">
            <v>Per Day</v>
          </cell>
          <cell r="AN436" t="str">
            <v>Days</v>
          </cell>
          <cell r="AO436" t="str">
            <v>Total</v>
          </cell>
          <cell r="AP436" t="str">
            <v>Per Day</v>
          </cell>
          <cell r="AQ436" t="str">
            <v>Days</v>
          </cell>
          <cell r="AR436" t="str">
            <v>Total</v>
          </cell>
          <cell r="AS436" t="str">
            <v>Overtime</v>
          </cell>
          <cell r="AT436" t="str">
            <v>No.</v>
          </cell>
          <cell r="AU436" t="str">
            <v>Total</v>
          </cell>
          <cell r="AV436" t="str">
            <v>Keterangan</v>
          </cell>
          <cell r="AW436" t="str">
            <v>No.</v>
          </cell>
          <cell r="AX436" t="str">
            <v>Total</v>
          </cell>
          <cell r="AY436" t="str">
            <v>No.</v>
          </cell>
          <cell r="AZ436" t="str">
            <v>Total</v>
          </cell>
          <cell r="BA436" t="str">
            <v>Keterangan</v>
          </cell>
          <cell r="BB436" t="str">
            <v>GAJI</v>
          </cell>
          <cell r="BC436" t="str">
            <v>JKK (0.24%)</v>
          </cell>
          <cell r="BD436" t="str">
            <v>JKM(0.30%)</v>
          </cell>
          <cell r="BE436" t="str">
            <v>BPJS (4.0%)</v>
          </cell>
          <cell r="BF436" t="str">
            <v>JHT (3.7%)</v>
          </cell>
          <cell r="BG436" t="str">
            <v>JPN (2%)</v>
          </cell>
          <cell r="BH436" t="str">
            <v>JPN (1%)</v>
          </cell>
          <cell r="BI436" t="str">
            <v>JHT (2.0%)</v>
          </cell>
          <cell r="BJ436" t="str">
            <v>BPJS (1%)</v>
          </cell>
          <cell r="BK436" t="str">
            <v>NETTO</v>
          </cell>
          <cell r="BN436" t="str">
            <v>Take Home Pay</v>
          </cell>
        </row>
        <row r="437">
          <cell r="B437">
            <v>12030030</v>
          </cell>
          <cell r="C437" t="str">
            <v>TUTIK ARYANTI</v>
          </cell>
          <cell r="D437" t="str">
            <v>Act Spv Sales</v>
          </cell>
          <cell r="E437" t="str">
            <v>SEMARANG</v>
          </cell>
          <cell r="F437" t="e">
            <v>#REF!</v>
          </cell>
          <cell r="G437" t="str">
            <v>00-00-0000</v>
          </cell>
          <cell r="H437" t="str">
            <v>TK/0</v>
          </cell>
          <cell r="I437" t="str">
            <v>03-03-2012</v>
          </cell>
          <cell r="J437" t="str">
            <v>Mandiri</v>
          </cell>
          <cell r="K437" t="str">
            <v>1250012737714</v>
          </cell>
          <cell r="L437" t="str">
            <v>45.595.237.4-504.000</v>
          </cell>
          <cell r="M437">
            <v>2000000</v>
          </cell>
          <cell r="N437">
            <v>21</v>
          </cell>
          <cell r="O437">
            <v>2000000</v>
          </cell>
          <cell r="P437">
            <v>1050000</v>
          </cell>
          <cell r="S437">
            <v>3050000</v>
          </cell>
          <cell r="V437">
            <v>0</v>
          </cell>
          <cell r="Y437">
            <v>0</v>
          </cell>
          <cell r="AB437">
            <v>0</v>
          </cell>
          <cell r="AC437">
            <v>0</v>
          </cell>
          <cell r="AF437">
            <v>145238.09523809524</v>
          </cell>
          <cell r="AG437">
            <v>3050000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T437" t="str">
            <v>12 OF 12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  <cell r="BB437">
            <v>3050000</v>
          </cell>
          <cell r="BC437">
            <v>6744.06</v>
          </cell>
          <cell r="BD437">
            <v>8430.0750000000007</v>
          </cell>
          <cell r="BE437">
            <v>112401</v>
          </cell>
          <cell r="BF437">
            <v>103970.925</v>
          </cell>
          <cell r="BG437">
            <v>56200.5</v>
          </cell>
          <cell r="BH437">
            <v>28100.25</v>
          </cell>
          <cell r="BI437">
            <v>56200.5</v>
          </cell>
          <cell r="BJ437">
            <v>28100.25</v>
          </cell>
          <cell r="BK437">
            <v>2937599</v>
          </cell>
          <cell r="BN437">
            <v>2937599</v>
          </cell>
          <cell r="BR437">
            <v>2810025</v>
          </cell>
          <cell r="BY437">
            <v>2937599</v>
          </cell>
        </row>
        <row r="438">
          <cell r="B438">
            <v>10040011</v>
          </cell>
          <cell r="C438" t="str">
            <v>SALDIANTO HADI</v>
          </cell>
          <cell r="D438" t="str">
            <v>Sales Engineer</v>
          </cell>
          <cell r="E438" t="str">
            <v>SEMARANG</v>
          </cell>
          <cell r="F438" t="e">
            <v>#REF!</v>
          </cell>
          <cell r="G438" t="str">
            <v>00-00-0000</v>
          </cell>
          <cell r="H438" t="str">
            <v>K/2</v>
          </cell>
          <cell r="I438" t="str">
            <v>01-04-2010</v>
          </cell>
          <cell r="J438" t="str">
            <v>Mandiri</v>
          </cell>
          <cell r="K438" t="str">
            <v>1250012737755</v>
          </cell>
          <cell r="L438" t="str">
            <v>45.588.249.8-518.000</v>
          </cell>
          <cell r="M438">
            <v>2000000</v>
          </cell>
          <cell r="N438">
            <v>21</v>
          </cell>
          <cell r="O438">
            <v>2000000</v>
          </cell>
          <cell r="P438">
            <v>812500</v>
          </cell>
          <cell r="S438">
            <v>2812500</v>
          </cell>
          <cell r="V438">
            <v>0</v>
          </cell>
          <cell r="Y438">
            <v>0</v>
          </cell>
          <cell r="AB438">
            <v>0</v>
          </cell>
          <cell r="AC438">
            <v>0</v>
          </cell>
          <cell r="AF438">
            <v>133928.57142857142</v>
          </cell>
          <cell r="AG438">
            <v>2812500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T438">
            <v>0</v>
          </cell>
          <cell r="AU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B438">
            <v>2812500</v>
          </cell>
          <cell r="BC438">
            <v>6744.06</v>
          </cell>
          <cell r="BD438">
            <v>8430.0750000000007</v>
          </cell>
          <cell r="BE438">
            <v>112401</v>
          </cell>
          <cell r="BF438">
            <v>103970.925</v>
          </cell>
          <cell r="BG438">
            <v>56200.5</v>
          </cell>
          <cell r="BH438">
            <v>28100.25</v>
          </cell>
          <cell r="BI438">
            <v>56200.5</v>
          </cell>
          <cell r="BJ438">
            <v>28100.25</v>
          </cell>
          <cell r="BK438">
            <v>2700099</v>
          </cell>
          <cell r="BN438">
            <v>2700099</v>
          </cell>
          <cell r="BR438">
            <v>2810025</v>
          </cell>
          <cell r="BY438">
            <v>2700099</v>
          </cell>
        </row>
        <row r="439">
          <cell r="B439" t="str">
            <v>17010005</v>
          </cell>
          <cell r="C439" t="str">
            <v>NAZAR MAULANA ISHAK</v>
          </cell>
          <cell r="D439" t="str">
            <v>Admin</v>
          </cell>
          <cell r="E439" t="str">
            <v>SEMARANG</v>
          </cell>
          <cell r="F439" t="e">
            <v>#REF!</v>
          </cell>
          <cell r="G439" t="str">
            <v>00-00-0000</v>
          </cell>
          <cell r="H439" t="str">
            <v>K/1</v>
          </cell>
          <cell r="I439" t="str">
            <v>01-09-2017</v>
          </cell>
          <cell r="J439" t="str">
            <v>Mandiri</v>
          </cell>
          <cell r="K439">
            <v>17004754671</v>
          </cell>
          <cell r="L439" t="str">
            <v>80.957.825.5-515.000</v>
          </cell>
          <cell r="M439">
            <v>2000000</v>
          </cell>
          <cell r="N439">
            <v>21</v>
          </cell>
          <cell r="O439">
            <v>2000000</v>
          </cell>
          <cell r="P439">
            <v>775000</v>
          </cell>
          <cell r="S439">
            <v>2775000</v>
          </cell>
          <cell r="V439">
            <v>0</v>
          </cell>
          <cell r="Y439">
            <v>0</v>
          </cell>
          <cell r="AB439">
            <v>0</v>
          </cell>
          <cell r="AC439">
            <v>0</v>
          </cell>
          <cell r="AF439">
            <v>132142.85714285713</v>
          </cell>
          <cell r="AG439">
            <v>2774999.9999999995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  <cell r="AT439" t="str">
            <v>12 OF 12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B439">
            <v>2774999.9999999995</v>
          </cell>
          <cell r="BC439">
            <v>6744.06</v>
          </cell>
          <cell r="BD439">
            <v>8430.0750000000007</v>
          </cell>
          <cell r="BE439">
            <v>112401</v>
          </cell>
          <cell r="BF439">
            <v>103970.925</v>
          </cell>
          <cell r="BG439">
            <v>56200.5</v>
          </cell>
          <cell r="BH439">
            <v>28100.25</v>
          </cell>
          <cell r="BI439">
            <v>56200.5</v>
          </cell>
          <cell r="BJ439">
            <v>28100.25</v>
          </cell>
          <cell r="BK439">
            <v>2662598.9999999995</v>
          </cell>
          <cell r="BN439">
            <v>2662598.9999999995</v>
          </cell>
          <cell r="BR439">
            <v>2810025</v>
          </cell>
          <cell r="BY439">
            <v>2662598.9999999995</v>
          </cell>
        </row>
        <row r="440">
          <cell r="B440" t="str">
            <v>19010028</v>
          </cell>
          <cell r="C440" t="str">
            <v xml:space="preserve">Ratih Kumala Dewi </v>
          </cell>
          <cell r="D440" t="str">
            <v>staff Admin</v>
          </cell>
          <cell r="E440" t="str">
            <v>SEMARANG</v>
          </cell>
          <cell r="F440" t="e">
            <v>#REF!</v>
          </cell>
          <cell r="G440" t="str">
            <v>00-00-0000</v>
          </cell>
          <cell r="H440" t="str">
            <v>TK/0</v>
          </cell>
          <cell r="I440" t="str">
            <v>28-01-2019</v>
          </cell>
          <cell r="J440" t="str">
            <v>Mandiri</v>
          </cell>
          <cell r="M440">
            <v>2000000</v>
          </cell>
          <cell r="N440">
            <v>21</v>
          </cell>
          <cell r="O440">
            <v>2000000</v>
          </cell>
          <cell r="P440">
            <v>725000</v>
          </cell>
          <cell r="S440">
            <v>2725000</v>
          </cell>
          <cell r="AF440">
            <v>129761.90476190476</v>
          </cell>
          <cell r="AG440">
            <v>2725000</v>
          </cell>
          <cell r="BB440">
            <v>2725000</v>
          </cell>
          <cell r="BC440">
            <v>6744.06</v>
          </cell>
          <cell r="BD440">
            <v>8430.0750000000007</v>
          </cell>
          <cell r="BE440">
            <v>112401</v>
          </cell>
          <cell r="BF440">
            <v>103970.925</v>
          </cell>
          <cell r="BG440">
            <v>56200.5</v>
          </cell>
          <cell r="BH440">
            <v>28100.25</v>
          </cell>
          <cell r="BI440">
            <v>56200.5</v>
          </cell>
          <cell r="BJ440">
            <v>28100.25</v>
          </cell>
          <cell r="BK440">
            <v>2612599</v>
          </cell>
          <cell r="BN440">
            <v>2612599</v>
          </cell>
          <cell r="BR440">
            <v>2810025</v>
          </cell>
        </row>
        <row r="441">
          <cell r="B441">
            <v>19120005</v>
          </cell>
          <cell r="C441" t="str">
            <v>Sutrisno</v>
          </cell>
          <cell r="D441" t="str">
            <v>Sales Engineer</v>
          </cell>
          <cell r="E441" t="str">
            <v>SEMARANG</v>
          </cell>
          <cell r="F441" t="e">
            <v>#REF!</v>
          </cell>
          <cell r="G441" t="str">
            <v>00-00-0000</v>
          </cell>
          <cell r="H441" t="str">
            <v>K/1</v>
          </cell>
          <cell r="I441" t="str">
            <v>09-12-2019</v>
          </cell>
          <cell r="J441" t="str">
            <v>Mandiri</v>
          </cell>
          <cell r="K441" t="str">
            <v>136-00-1808930-7</v>
          </cell>
          <cell r="L441" t="str">
            <v>72.421.572.8-517.000</v>
          </cell>
          <cell r="M441">
            <v>2000000</v>
          </cell>
          <cell r="N441">
            <v>21</v>
          </cell>
          <cell r="O441">
            <v>2000000</v>
          </cell>
          <cell r="P441">
            <v>787500</v>
          </cell>
          <cell r="S441">
            <v>2787500</v>
          </cell>
          <cell r="AF441">
            <v>132738.09523809524</v>
          </cell>
          <cell r="AG441">
            <v>2787500</v>
          </cell>
          <cell r="BB441">
            <v>2787500</v>
          </cell>
          <cell r="BC441">
            <v>6744.06</v>
          </cell>
          <cell r="BD441">
            <v>8430.0750000000007</v>
          </cell>
          <cell r="BE441">
            <v>112401</v>
          </cell>
          <cell r="BF441">
            <v>103970.925</v>
          </cell>
          <cell r="BG441">
            <v>56200.5</v>
          </cell>
          <cell r="BH441">
            <v>28100.25</v>
          </cell>
          <cell r="BI441">
            <v>56200.5</v>
          </cell>
          <cell r="BJ441">
            <v>28100.25</v>
          </cell>
          <cell r="BK441">
            <v>2675099</v>
          </cell>
          <cell r="BN441">
            <v>2675099</v>
          </cell>
          <cell r="BR441">
            <v>2810025</v>
          </cell>
        </row>
        <row r="442">
          <cell r="B442">
            <v>20090015</v>
          </cell>
          <cell r="C442" t="str">
            <v>Erwin Ardiono</v>
          </cell>
          <cell r="D442" t="str">
            <v>Sales Engineer</v>
          </cell>
          <cell r="E442" t="str">
            <v>SEMARANG</v>
          </cell>
          <cell r="G442" t="str">
            <v>00-00-0000</v>
          </cell>
          <cell r="I442" t="str">
            <v>21-09-2020</v>
          </cell>
          <cell r="M442">
            <v>2000000</v>
          </cell>
          <cell r="N442">
            <v>21</v>
          </cell>
          <cell r="O442">
            <v>2000000</v>
          </cell>
          <cell r="P442">
            <v>703750</v>
          </cell>
          <cell r="S442">
            <v>2703750</v>
          </cell>
          <cell r="AF442">
            <v>128750</v>
          </cell>
          <cell r="AG442">
            <v>2703750</v>
          </cell>
          <cell r="BB442">
            <v>2703750</v>
          </cell>
          <cell r="BC442">
            <v>6744.06</v>
          </cell>
          <cell r="BD442">
            <v>8430.0750000000007</v>
          </cell>
          <cell r="BF442">
            <v>103970.925</v>
          </cell>
          <cell r="BG442">
            <v>56200.5</v>
          </cell>
          <cell r="BH442">
            <v>28100.25</v>
          </cell>
          <cell r="BI442">
            <v>56200.5</v>
          </cell>
          <cell r="BK442">
            <v>2619449.25</v>
          </cell>
          <cell r="BN442">
            <v>2619449.25</v>
          </cell>
          <cell r="BR442">
            <v>2810025</v>
          </cell>
        </row>
        <row r="443">
          <cell r="M443">
            <v>12000000</v>
          </cell>
          <cell r="O443">
            <v>12000000</v>
          </cell>
          <cell r="P443">
            <v>4853750</v>
          </cell>
          <cell r="Q443">
            <v>0</v>
          </cell>
          <cell r="R443">
            <v>0</v>
          </cell>
          <cell r="S443">
            <v>16853750</v>
          </cell>
          <cell r="V443">
            <v>0</v>
          </cell>
          <cell r="Y443">
            <v>0</v>
          </cell>
          <cell r="AB443">
            <v>0</v>
          </cell>
          <cell r="AC443">
            <v>0</v>
          </cell>
          <cell r="AF443">
            <v>802559.52380952379</v>
          </cell>
          <cell r="AG443">
            <v>16853750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U443">
            <v>0</v>
          </cell>
          <cell r="AX443">
            <v>0</v>
          </cell>
          <cell r="AZ443">
            <v>0</v>
          </cell>
          <cell r="BB443">
            <v>16853750</v>
          </cell>
          <cell r="BC443">
            <v>40464.36</v>
          </cell>
          <cell r="BD443">
            <v>50580.45</v>
          </cell>
          <cell r="BE443">
            <v>562005</v>
          </cell>
          <cell r="BF443">
            <v>623825.55000000005</v>
          </cell>
          <cell r="BG443">
            <v>337203</v>
          </cell>
          <cell r="BH443">
            <v>168601.5</v>
          </cell>
          <cell r="BI443">
            <v>337203</v>
          </cell>
          <cell r="BJ443">
            <v>140501.25</v>
          </cell>
          <cell r="BK443">
            <v>16207444.25</v>
          </cell>
          <cell r="BN443">
            <v>16207444.25</v>
          </cell>
          <cell r="BR443">
            <v>16860150</v>
          </cell>
          <cell r="BY443">
            <v>16207444.25</v>
          </cell>
        </row>
        <row r="444">
          <cell r="BY444">
            <v>0</v>
          </cell>
        </row>
        <row r="445">
          <cell r="B445" t="str">
            <v>Jakarta, 20 Mei 2021</v>
          </cell>
        </row>
        <row r="446">
          <cell r="BY446">
            <v>0</v>
          </cell>
        </row>
        <row r="447">
          <cell r="B447" t="str">
            <v>Dibuat Oleh :</v>
          </cell>
          <cell r="I447" t="str">
            <v>Diperiksa Oleh :</v>
          </cell>
          <cell r="P447" t="str">
            <v>Diketahui Oleh :</v>
          </cell>
          <cell r="AT447" t="str">
            <v>Disahkan Oleh</v>
          </cell>
        </row>
        <row r="448">
          <cell r="BH448" t="str">
            <v xml:space="preserve"> </v>
          </cell>
        </row>
        <row r="450">
          <cell r="AY450" t="str">
            <v xml:space="preserve"> </v>
          </cell>
        </row>
        <row r="452">
          <cell r="B452" t="str">
            <v>Denny Pangalila</v>
          </cell>
          <cell r="I452" t="str">
            <v>Sangap Dame</v>
          </cell>
          <cell r="P452" t="str">
            <v>Harianto</v>
          </cell>
          <cell r="AT452" t="str">
            <v>Low Yew Lean</v>
          </cell>
        </row>
        <row r="453">
          <cell r="B453" t="str">
            <v>Human Capital Manager</v>
          </cell>
          <cell r="I453" t="str">
            <v>Deputy Direktur Finance &amp; Accounting</v>
          </cell>
          <cell r="P453" t="str">
            <v>Direktur</v>
          </cell>
          <cell r="AT453" t="str">
            <v>Direktur Utama</v>
          </cell>
        </row>
        <row r="454">
          <cell r="BY454">
            <v>0</v>
          </cell>
        </row>
        <row r="455">
          <cell r="B455" t="str">
            <v>DIVISI      :</v>
          </cell>
          <cell r="C455" t="str">
            <v>YOGYAKARTA</v>
          </cell>
          <cell r="BY455">
            <v>0</v>
          </cell>
        </row>
        <row r="456">
          <cell r="B456" t="str">
            <v>NIK</v>
          </cell>
          <cell r="C456" t="str">
            <v>NAMA</v>
          </cell>
          <cell r="D456" t="str">
            <v>JABATAN</v>
          </cell>
          <cell r="E456" t="str">
            <v>DIVISI / CABANG</v>
          </cell>
          <cell r="F456" t="str">
            <v>NO SLIP</v>
          </cell>
          <cell r="G456" t="str">
            <v>TGL</v>
          </cell>
          <cell r="H456" t="str">
            <v>STATUS</v>
          </cell>
          <cell r="I456" t="str">
            <v>TGL</v>
          </cell>
          <cell r="J456" t="str">
            <v>BANK</v>
          </cell>
          <cell r="K456" t="str">
            <v>NO. REKENING</v>
          </cell>
          <cell r="L456" t="str">
            <v>NPWP</v>
          </cell>
          <cell r="M456" t="str">
            <v>GAJI POKOK</v>
          </cell>
          <cell r="N456" t="str">
            <v>HARI</v>
          </cell>
          <cell r="O456" t="str">
            <v>GAJI POKOK EFEKTIF</v>
          </cell>
          <cell r="P456" t="str">
            <v>TUNJANGAN</v>
          </cell>
          <cell r="S456" t="str">
            <v>GAJI</v>
          </cell>
          <cell r="T456" t="str">
            <v>INSENTIF, KOMISI &amp; PENCAPAIAN</v>
          </cell>
          <cell r="AC456" t="str">
            <v>TOTAL</v>
          </cell>
          <cell r="AD456" t="str">
            <v>PREMI</v>
          </cell>
          <cell r="AF456" t="str">
            <v>Gaji Per hari</v>
          </cell>
          <cell r="AG456" t="str">
            <v>Gaji setelah dipotong hari</v>
          </cell>
          <cell r="AH456" t="str">
            <v>LEMBUR, ROLLING, DLL</v>
          </cell>
          <cell r="AL456" t="str">
            <v>TOTAL</v>
          </cell>
          <cell r="AM456" t="str">
            <v>Dinner Allowance</v>
          </cell>
          <cell r="AP456" t="str">
            <v>Extra Dinner Allowance</v>
          </cell>
          <cell r="AS456" t="str">
            <v>Grand Total</v>
          </cell>
          <cell r="AT456" t="str">
            <v>POTONGAN</v>
          </cell>
          <cell r="AW456" t="str">
            <v>Motor Support</v>
          </cell>
          <cell r="AY456" t="str">
            <v>KOREKSI (+/-)</v>
          </cell>
          <cell r="BB456" t="str">
            <v>TOTAL</v>
          </cell>
          <cell r="BC456" t="str">
            <v>JAMSOSTEK (DARI GAJI POKOK)</v>
          </cell>
          <cell r="BK456" t="str">
            <v>GAJI</v>
          </cell>
          <cell r="BL456" t="str">
            <v>DIBAYAR FULL</v>
          </cell>
          <cell r="BN456" t="str">
            <v>TOTAL</v>
          </cell>
        </row>
        <row r="457">
          <cell r="G457" t="str">
            <v>LAHIR</v>
          </cell>
          <cell r="H457" t="str">
            <v>KEL</v>
          </cell>
          <cell r="I457" t="str">
            <v>MASUK</v>
          </cell>
          <cell r="N457" t="str">
            <v>KERJA</v>
          </cell>
          <cell r="P457" t="str">
            <v>Tetap</v>
          </cell>
          <cell r="Q457" t="str">
            <v>Transport</v>
          </cell>
          <cell r="R457" t="str">
            <v>Jabatan</v>
          </cell>
          <cell r="S457" t="str">
            <v>BRUTO</v>
          </cell>
          <cell r="T457" t="str">
            <v>First Hour</v>
          </cell>
          <cell r="U457" t="str">
            <v>Hours</v>
          </cell>
          <cell r="V457" t="str">
            <v>INSENTIF</v>
          </cell>
          <cell r="W457" t="str">
            <v>Second Hour</v>
          </cell>
          <cell r="X457" t="str">
            <v>Hour</v>
          </cell>
          <cell r="Y457" t="str">
            <v>KOMISI</v>
          </cell>
          <cell r="Z457" t="str">
            <v>Third Hour</v>
          </cell>
          <cell r="AA457" t="str">
            <v>Hours</v>
          </cell>
          <cell r="AB457" t="str">
            <v>PENCAPAIAN</v>
          </cell>
          <cell r="AC457" t="str">
            <v>INSENTIF</v>
          </cell>
          <cell r="AD457" t="str">
            <v>Per Day</v>
          </cell>
          <cell r="AE457" t="str">
            <v>Days</v>
          </cell>
          <cell r="AH457" t="str">
            <v>LUAR KOTA</v>
          </cell>
          <cell r="AI457" t="str">
            <v>LEMBUR</v>
          </cell>
          <cell r="AJ457" t="str">
            <v>ROLLING</v>
          </cell>
          <cell r="AK457" t="str">
            <v>UANG HARIAN</v>
          </cell>
          <cell r="AL457" t="str">
            <v>LEMBUR</v>
          </cell>
          <cell r="AM457" t="str">
            <v>Per Day</v>
          </cell>
          <cell r="AN457" t="str">
            <v>Days</v>
          </cell>
          <cell r="AO457" t="str">
            <v>Total</v>
          </cell>
          <cell r="AP457" t="str">
            <v>Per Day</v>
          </cell>
          <cell r="AQ457" t="str">
            <v>Days</v>
          </cell>
          <cell r="AR457" t="str">
            <v>Total</v>
          </cell>
          <cell r="AS457" t="str">
            <v>Overtime</v>
          </cell>
          <cell r="AT457" t="str">
            <v>No.</v>
          </cell>
          <cell r="AU457" t="str">
            <v>Total</v>
          </cell>
          <cell r="AV457" t="str">
            <v>Keterangan</v>
          </cell>
          <cell r="AW457" t="str">
            <v>No.</v>
          </cell>
          <cell r="AX457" t="str">
            <v>Total</v>
          </cell>
          <cell r="AY457" t="str">
            <v>No.</v>
          </cell>
          <cell r="AZ457" t="str">
            <v>Total</v>
          </cell>
          <cell r="BA457" t="str">
            <v>Keterangan</v>
          </cell>
          <cell r="BB457" t="str">
            <v>GAJI</v>
          </cell>
          <cell r="BC457" t="str">
            <v>JKK (0.24%)</v>
          </cell>
          <cell r="BD457" t="str">
            <v>JKM(0.30%)</v>
          </cell>
          <cell r="BE457" t="str">
            <v>BPJS (4.0%)</v>
          </cell>
          <cell r="BF457" t="str">
            <v>JHT (3.7%)</v>
          </cell>
          <cell r="BG457" t="str">
            <v>JPN (2%)</v>
          </cell>
          <cell r="BH457" t="str">
            <v>JPN (1%)</v>
          </cell>
          <cell r="BI457" t="str">
            <v>JHT (2.0%)</v>
          </cell>
          <cell r="BJ457" t="str">
            <v>BPJS (1%)</v>
          </cell>
          <cell r="BK457" t="str">
            <v>NETTO</v>
          </cell>
          <cell r="BN457" t="str">
            <v>Take Home Pay</v>
          </cell>
        </row>
        <row r="458">
          <cell r="B458">
            <v>21001038</v>
          </cell>
          <cell r="C458" t="str">
            <v>Subur Nugroho</v>
          </cell>
          <cell r="D458" t="str">
            <v>Branch Manager</v>
          </cell>
          <cell r="E458" t="str">
            <v>YOGYA - MAGELANG</v>
          </cell>
          <cell r="F458">
            <v>1</v>
          </cell>
          <cell r="G458" t="str">
            <v>00-00-0000</v>
          </cell>
          <cell r="H458" t="str">
            <v>K/1</v>
          </cell>
          <cell r="I458" t="str">
            <v>'28-01-2021</v>
          </cell>
          <cell r="J458" t="str">
            <v>Mandiri</v>
          </cell>
          <cell r="K458" t="str">
            <v>1800007235338</v>
          </cell>
          <cell r="L458" t="str">
            <v>46.954.193.2-712.000</v>
          </cell>
          <cell r="M458">
            <v>2000000</v>
          </cell>
          <cell r="N458">
            <v>21</v>
          </cell>
          <cell r="O458">
            <v>2000000</v>
          </cell>
          <cell r="P458">
            <v>1500000</v>
          </cell>
          <cell r="S458">
            <v>6000000</v>
          </cell>
          <cell r="AF458">
            <v>285714.28571428574</v>
          </cell>
          <cell r="AG458">
            <v>6000000.0000000009</v>
          </cell>
          <cell r="BB458">
            <v>6000000.0000000009</v>
          </cell>
          <cell r="BC458">
            <v>14400</v>
          </cell>
          <cell r="BD458">
            <v>18000</v>
          </cell>
          <cell r="BE458">
            <v>240000</v>
          </cell>
          <cell r="BF458">
            <v>222000</v>
          </cell>
          <cell r="BG458">
            <v>120000</v>
          </cell>
          <cell r="BH458">
            <v>60000</v>
          </cell>
          <cell r="BI458">
            <v>120000</v>
          </cell>
          <cell r="BJ458">
            <v>60000</v>
          </cell>
          <cell r="BK458">
            <v>5760000.0000000009</v>
          </cell>
          <cell r="BN458">
            <v>5760000.0000000009</v>
          </cell>
          <cell r="BR458">
            <v>6000000</v>
          </cell>
        </row>
        <row r="459">
          <cell r="B459">
            <v>21003017</v>
          </cell>
          <cell r="C459" t="str">
            <v>Hajjaf Imanul Haq</v>
          </cell>
          <cell r="D459" t="str">
            <v>Admin Sales</v>
          </cell>
          <cell r="E459" t="str">
            <v>YOGYA - MAGELANG</v>
          </cell>
          <cell r="F459">
            <v>2</v>
          </cell>
          <cell r="G459" t="str">
            <v>00-00-0000</v>
          </cell>
          <cell r="H459" t="str">
            <v>TK/0</v>
          </cell>
          <cell r="I459" t="str">
            <v>'01-03-2021</v>
          </cell>
          <cell r="J459" t="str">
            <v>Mandiri</v>
          </cell>
          <cell r="K459" t="str">
            <v>'1850002827746</v>
          </cell>
          <cell r="M459">
            <v>2000000</v>
          </cell>
          <cell r="N459">
            <v>21</v>
          </cell>
          <cell r="O459">
            <v>2000000</v>
          </cell>
          <cell r="P459">
            <v>518750</v>
          </cell>
          <cell r="S459">
            <v>2075000</v>
          </cell>
          <cell r="AF459">
            <v>98809.523809523816</v>
          </cell>
          <cell r="AG459">
            <v>2075000.0000000002</v>
          </cell>
          <cell r="BB459">
            <v>2075000.0000000002</v>
          </cell>
          <cell r="BC459">
            <v>4980</v>
          </cell>
          <cell r="BD459">
            <v>6225</v>
          </cell>
          <cell r="BF459">
            <v>76775</v>
          </cell>
          <cell r="BG459">
            <v>41500</v>
          </cell>
          <cell r="BH459">
            <v>20750</v>
          </cell>
          <cell r="BI459">
            <v>41500</v>
          </cell>
          <cell r="BK459">
            <v>2012750.0000000002</v>
          </cell>
          <cell r="BN459">
            <v>2012750.0000000002</v>
          </cell>
          <cell r="BR459">
            <v>2075000</v>
          </cell>
        </row>
        <row r="460">
          <cell r="B460">
            <v>21003018</v>
          </cell>
          <cell r="C460" t="str">
            <v>Bayu Setyawan</v>
          </cell>
          <cell r="D460" t="str">
            <v>Sales Engineer</v>
          </cell>
          <cell r="E460" t="str">
            <v>YOGYA - MAGELANG</v>
          </cell>
          <cell r="F460">
            <v>3</v>
          </cell>
          <cell r="G460" t="str">
            <v>00-00-0000</v>
          </cell>
          <cell r="H460" t="str">
            <v>TK/0</v>
          </cell>
          <cell r="I460" t="str">
            <v>'01-03-2021</v>
          </cell>
          <cell r="J460" t="str">
            <v>Mandiri</v>
          </cell>
          <cell r="K460" t="str">
            <v>1850002730635</v>
          </cell>
          <cell r="M460">
            <v>2000000</v>
          </cell>
          <cell r="N460">
            <v>21</v>
          </cell>
          <cell r="O460">
            <v>2000000</v>
          </cell>
          <cell r="P460">
            <v>518750</v>
          </cell>
          <cell r="S460">
            <v>2075000</v>
          </cell>
          <cell r="AF460">
            <v>98809.523809523816</v>
          </cell>
          <cell r="AG460">
            <v>2075000.0000000002</v>
          </cell>
          <cell r="BB460">
            <v>2075000.0000000002</v>
          </cell>
          <cell r="BC460">
            <v>4980</v>
          </cell>
          <cell r="BD460">
            <v>6225</v>
          </cell>
          <cell r="BE460">
            <v>83000</v>
          </cell>
          <cell r="BF460">
            <v>76775</v>
          </cell>
          <cell r="BG460">
            <v>41500</v>
          </cell>
          <cell r="BH460">
            <v>20750</v>
          </cell>
          <cell r="BI460">
            <v>41500</v>
          </cell>
          <cell r="BJ460">
            <v>20750</v>
          </cell>
          <cell r="BK460">
            <v>1992000.0000000002</v>
          </cell>
          <cell r="BN460">
            <v>1992000.0000000002</v>
          </cell>
          <cell r="BR460">
            <v>2075000</v>
          </cell>
        </row>
        <row r="461">
          <cell r="B461">
            <v>21003019</v>
          </cell>
          <cell r="C461" t="str">
            <v>Yoanto Dana Kurniawan</v>
          </cell>
          <cell r="D461" t="str">
            <v>Sales Engineer</v>
          </cell>
          <cell r="E461" t="str">
            <v>YOGYA - MAGELANG</v>
          </cell>
          <cell r="F461">
            <v>4</v>
          </cell>
          <cell r="G461" t="str">
            <v>00-00-0000</v>
          </cell>
          <cell r="H461" t="str">
            <v>K/0</v>
          </cell>
          <cell r="I461" t="str">
            <v>'01-03-2021</v>
          </cell>
          <cell r="J461" t="str">
            <v>Mandiri</v>
          </cell>
          <cell r="K461" t="str">
            <v>1850002828397</v>
          </cell>
          <cell r="M461">
            <v>2000000</v>
          </cell>
          <cell r="N461">
            <v>21</v>
          </cell>
          <cell r="O461">
            <v>2000000</v>
          </cell>
          <cell r="P461">
            <v>518750</v>
          </cell>
          <cell r="S461">
            <v>2075000</v>
          </cell>
          <cell r="AF461">
            <v>98809.523809523816</v>
          </cell>
          <cell r="AG461">
            <v>2075000.0000000002</v>
          </cell>
          <cell r="BB461">
            <v>2075000.0000000002</v>
          </cell>
          <cell r="BC461">
            <v>4980</v>
          </cell>
          <cell r="BD461">
            <v>6225</v>
          </cell>
          <cell r="BF461">
            <v>76775</v>
          </cell>
          <cell r="BG461">
            <v>41500</v>
          </cell>
          <cell r="BH461">
            <v>20750</v>
          </cell>
          <cell r="BI461">
            <v>41500</v>
          </cell>
          <cell r="BK461">
            <v>2012750.0000000002</v>
          </cell>
          <cell r="BN461">
            <v>2012750.0000000002</v>
          </cell>
          <cell r="BR461">
            <v>2075000</v>
          </cell>
        </row>
        <row r="462">
          <cell r="B462" t="str">
            <v>18070008</v>
          </cell>
          <cell r="C462" t="str">
            <v>ZAINUROKHMAN SHOFRI</v>
          </cell>
          <cell r="D462" t="str">
            <v>SPV SALES</v>
          </cell>
          <cell r="E462" t="str">
            <v>YOGYA - MAGELANG</v>
          </cell>
          <cell r="F462">
            <v>1</v>
          </cell>
          <cell r="G462" t="str">
            <v>00-00-0000</v>
          </cell>
          <cell r="I462" t="str">
            <v>27-07-2018</v>
          </cell>
          <cell r="M462">
            <v>2000000</v>
          </cell>
          <cell r="N462">
            <v>21</v>
          </cell>
          <cell r="O462">
            <v>2000000</v>
          </cell>
          <cell r="P462">
            <v>875000</v>
          </cell>
          <cell r="S462">
            <v>2875000</v>
          </cell>
          <cell r="AF462">
            <v>136904.76190476189</v>
          </cell>
          <cell r="AG462">
            <v>2875000</v>
          </cell>
          <cell r="BB462">
            <v>2875000</v>
          </cell>
          <cell r="BC462">
            <v>5349.3696</v>
          </cell>
          <cell r="BD462">
            <v>6686.7119999999995</v>
          </cell>
          <cell r="BE462">
            <v>0</v>
          </cell>
          <cell r="BF462">
            <v>82469.448000000004</v>
          </cell>
          <cell r="BG462">
            <v>44578.080000000002</v>
          </cell>
          <cell r="BH462">
            <v>22289.040000000001</v>
          </cell>
          <cell r="BI462">
            <v>44578.080000000002</v>
          </cell>
          <cell r="BJ462">
            <v>0</v>
          </cell>
          <cell r="BK462">
            <v>2808132.88</v>
          </cell>
          <cell r="BN462">
            <v>2808132.88</v>
          </cell>
          <cell r="BR462">
            <v>2228904</v>
          </cell>
        </row>
        <row r="463">
          <cell r="M463">
            <v>10000000</v>
          </cell>
          <cell r="O463">
            <v>10000000</v>
          </cell>
          <cell r="P463">
            <v>3931250</v>
          </cell>
          <cell r="Q463">
            <v>0</v>
          </cell>
          <cell r="R463">
            <v>0</v>
          </cell>
          <cell r="S463">
            <v>15100000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719047.61904761905</v>
          </cell>
          <cell r="AG463">
            <v>15100000.000000002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15100000.000000002</v>
          </cell>
          <cell r="BC463">
            <v>34689.369599999998</v>
          </cell>
          <cell r="BD463">
            <v>43361.712</v>
          </cell>
          <cell r="BE463">
            <v>323000</v>
          </cell>
          <cell r="BF463">
            <v>534794.44799999997</v>
          </cell>
          <cell r="BG463">
            <v>289078.08</v>
          </cell>
          <cell r="BH463">
            <v>144539.04</v>
          </cell>
          <cell r="BI463">
            <v>289078.08</v>
          </cell>
          <cell r="BJ463">
            <v>80750</v>
          </cell>
          <cell r="BK463">
            <v>14585632.880000003</v>
          </cell>
          <cell r="BN463">
            <v>14585632.880000003</v>
          </cell>
          <cell r="BR463">
            <v>14453904</v>
          </cell>
          <cell r="BY463">
            <v>14585632.880000003</v>
          </cell>
        </row>
        <row r="465">
          <cell r="B465" t="str">
            <v>Jakarta, 20 Mei 2021</v>
          </cell>
        </row>
        <row r="466">
          <cell r="BY466">
            <v>0</v>
          </cell>
        </row>
        <row r="467">
          <cell r="B467" t="str">
            <v>Dibuat Oleh :</v>
          </cell>
          <cell r="I467" t="str">
            <v>Diperiksa Oleh :</v>
          </cell>
          <cell r="P467" t="str">
            <v>Diketahui Oleh :</v>
          </cell>
          <cell r="AT467" t="str">
            <v>Disahkan Oleh</v>
          </cell>
        </row>
        <row r="468">
          <cell r="BH468" t="str">
            <v xml:space="preserve"> </v>
          </cell>
        </row>
        <row r="470">
          <cell r="AY470" t="str">
            <v xml:space="preserve"> </v>
          </cell>
        </row>
        <row r="472">
          <cell r="B472" t="str">
            <v>Denny Pangalila</v>
          </cell>
          <cell r="I472" t="str">
            <v>Sangap Dame</v>
          </cell>
          <cell r="P472" t="str">
            <v>Harianto</v>
          </cell>
          <cell r="AT472" t="str">
            <v>Low Yew Lean</v>
          </cell>
        </row>
        <row r="473">
          <cell r="B473" t="str">
            <v>Human Capital Manager</v>
          </cell>
          <cell r="I473" t="str">
            <v>Deputy Direktur Finance &amp; Accounting</v>
          </cell>
          <cell r="P473" t="str">
            <v>Direktur</v>
          </cell>
          <cell r="AT473" t="str">
            <v>Direktur Utama</v>
          </cell>
        </row>
        <row r="475">
          <cell r="B475" t="str">
            <v>DIVISI      :</v>
          </cell>
          <cell r="C475" t="str">
            <v>SOLO</v>
          </cell>
          <cell r="BY475">
            <v>0</v>
          </cell>
        </row>
        <row r="476">
          <cell r="B476" t="str">
            <v>NIK</v>
          </cell>
          <cell r="C476" t="str">
            <v>NAMA</v>
          </cell>
          <cell r="D476" t="str">
            <v>JABATAN</v>
          </cell>
          <cell r="E476" t="str">
            <v>DIVISI / CABANG</v>
          </cell>
          <cell r="F476" t="str">
            <v>NO SLIP</v>
          </cell>
          <cell r="G476" t="str">
            <v>TGL</v>
          </cell>
          <cell r="H476" t="str">
            <v>STATUS</v>
          </cell>
          <cell r="I476" t="str">
            <v>TGL</v>
          </cell>
          <cell r="J476" t="str">
            <v>BANK</v>
          </cell>
          <cell r="K476" t="str">
            <v>NO. REKENING</v>
          </cell>
          <cell r="L476" t="str">
            <v>NPWP</v>
          </cell>
          <cell r="M476" t="str">
            <v>GAJI POKOK</v>
          </cell>
          <cell r="N476" t="str">
            <v>HARI</v>
          </cell>
          <cell r="O476" t="str">
            <v>GAJI POKOK EFEKTIF</v>
          </cell>
          <cell r="P476" t="str">
            <v>TUNJANGAN</v>
          </cell>
          <cell r="S476" t="str">
            <v>GAJI</v>
          </cell>
          <cell r="T476" t="str">
            <v>INSENTIF, KOMISI &amp; PENCAPAIAN</v>
          </cell>
          <cell r="AC476" t="str">
            <v>TOTAL</v>
          </cell>
          <cell r="AD476" t="str">
            <v>PREMI</v>
          </cell>
          <cell r="AF476" t="str">
            <v>Gaji Per hari</v>
          </cell>
          <cell r="AG476" t="str">
            <v>Gaji setelah dipotong hari</v>
          </cell>
          <cell r="AH476" t="str">
            <v>LEMBUR, ROLLING, DLL</v>
          </cell>
          <cell r="AL476" t="str">
            <v>TOTAL</v>
          </cell>
          <cell r="AM476" t="str">
            <v>Dinner Allowance</v>
          </cell>
          <cell r="AP476" t="str">
            <v>Extra Dinner Allowance</v>
          </cell>
          <cell r="AS476" t="str">
            <v>Grand Total</v>
          </cell>
          <cell r="AT476" t="str">
            <v>POTONGAN</v>
          </cell>
          <cell r="AW476" t="str">
            <v>Motor Support</v>
          </cell>
          <cell r="AY476" t="str">
            <v>KOREKSI (+/-)</v>
          </cell>
          <cell r="BB476" t="str">
            <v>TOTAL</v>
          </cell>
          <cell r="BC476" t="str">
            <v>JAMSOSTEK (DARI GAJI POKOK)</v>
          </cell>
          <cell r="BK476" t="str">
            <v>GAJI</v>
          </cell>
          <cell r="BL476" t="str">
            <v>POTONGAN</v>
          </cell>
          <cell r="BN476" t="str">
            <v>TOTAL</v>
          </cell>
        </row>
        <row r="477">
          <cell r="G477" t="str">
            <v>LAHIR</v>
          </cell>
          <cell r="H477" t="str">
            <v>KEL</v>
          </cell>
          <cell r="I477" t="str">
            <v>MASUK</v>
          </cell>
          <cell r="N477" t="str">
            <v>KERJA</v>
          </cell>
          <cell r="P477" t="str">
            <v>Tetap</v>
          </cell>
          <cell r="Q477" t="str">
            <v>Transport</v>
          </cell>
          <cell r="R477" t="str">
            <v>Jabatan</v>
          </cell>
          <cell r="S477" t="str">
            <v>BRUTO</v>
          </cell>
          <cell r="T477" t="str">
            <v>First Hour</v>
          </cell>
          <cell r="U477" t="str">
            <v>Hours</v>
          </cell>
          <cell r="V477" t="str">
            <v>INSENTIF</v>
          </cell>
          <cell r="W477" t="str">
            <v>Second Hour</v>
          </cell>
          <cell r="X477" t="str">
            <v>Hour</v>
          </cell>
          <cell r="Y477" t="str">
            <v>KOMISI</v>
          </cell>
          <cell r="Z477" t="str">
            <v>Third Hour</v>
          </cell>
          <cell r="AA477" t="str">
            <v>Hours</v>
          </cell>
          <cell r="AB477" t="str">
            <v>PENCAPAIAN</v>
          </cell>
          <cell r="AC477" t="str">
            <v>INSENTIF</v>
          </cell>
          <cell r="AD477" t="str">
            <v>Per Day</v>
          </cell>
          <cell r="AE477" t="str">
            <v>Days</v>
          </cell>
          <cell r="AH477" t="str">
            <v>LUAR KOTA</v>
          </cell>
          <cell r="AI477" t="str">
            <v>LEMBUR</v>
          </cell>
          <cell r="AJ477" t="str">
            <v>ROLLING</v>
          </cell>
          <cell r="AK477" t="str">
            <v>UANG HARIAN</v>
          </cell>
          <cell r="AL477" t="str">
            <v>LEMBUR</v>
          </cell>
          <cell r="AM477" t="str">
            <v>Per Day</v>
          </cell>
          <cell r="AN477" t="str">
            <v>Days</v>
          </cell>
          <cell r="AO477" t="str">
            <v>Total</v>
          </cell>
          <cell r="AP477" t="str">
            <v>Per Day</v>
          </cell>
          <cell r="AQ477" t="str">
            <v>Days</v>
          </cell>
          <cell r="AR477" t="str">
            <v>Total</v>
          </cell>
          <cell r="AS477" t="str">
            <v>Overtime</v>
          </cell>
          <cell r="AT477" t="str">
            <v>No.</v>
          </cell>
          <cell r="AU477" t="str">
            <v>Total</v>
          </cell>
          <cell r="AV477" t="str">
            <v>Keterangan</v>
          </cell>
          <cell r="AW477" t="str">
            <v>No.</v>
          </cell>
          <cell r="AX477" t="str">
            <v>Total</v>
          </cell>
          <cell r="AY477" t="str">
            <v>No.</v>
          </cell>
          <cell r="AZ477" t="str">
            <v>Total</v>
          </cell>
          <cell r="BA477" t="str">
            <v>Keterangan</v>
          </cell>
          <cell r="BB477" t="str">
            <v>GAJI</v>
          </cell>
          <cell r="BC477" t="str">
            <v>JKK (0.24%)</v>
          </cell>
          <cell r="BD477" t="str">
            <v>JKM(0.30%)</v>
          </cell>
          <cell r="BE477" t="str">
            <v>BPJS (4.0%)</v>
          </cell>
          <cell r="BF477" t="str">
            <v>JHT (3.7%)</v>
          </cell>
          <cell r="BG477" t="str">
            <v>JPN (2%)</v>
          </cell>
          <cell r="BH477" t="str">
            <v>JPN (1%)</v>
          </cell>
          <cell r="BI477" t="str">
            <v>JHT (2.0%)</v>
          </cell>
          <cell r="BJ477" t="str">
            <v>BPJS (1%)</v>
          </cell>
          <cell r="BK477" t="str">
            <v>NETTO</v>
          </cell>
          <cell r="BN477" t="str">
            <v>Take Home Pay</v>
          </cell>
        </row>
        <row r="478">
          <cell r="B478" t="str">
            <v>18120013</v>
          </cell>
          <cell r="C478" t="str">
            <v>Dhian Laksana Sumartha</v>
          </cell>
          <cell r="D478" t="str">
            <v>Act Spv Sales</v>
          </cell>
          <cell r="E478" t="str">
            <v>SOLO</v>
          </cell>
          <cell r="F478">
            <v>1</v>
          </cell>
          <cell r="G478" t="str">
            <v>00-00-0000</v>
          </cell>
          <cell r="H478" t="str">
            <v>TK/0</v>
          </cell>
          <cell r="I478" t="str">
            <v>17-12-2018</v>
          </cell>
          <cell r="M478">
            <v>2000000</v>
          </cell>
          <cell r="N478">
            <v>13</v>
          </cell>
          <cell r="O478">
            <v>1238095.2380952381</v>
          </cell>
          <cell r="P478">
            <v>580357.14285714284</v>
          </cell>
          <cell r="S478">
            <v>3750000</v>
          </cell>
          <cell r="AF478">
            <v>178571.42857142858</v>
          </cell>
          <cell r="AG478">
            <v>2321428.5714285714</v>
          </cell>
          <cell r="BB478">
            <v>2321428.5714285714</v>
          </cell>
          <cell r="BC478">
            <v>4833.1439999999993</v>
          </cell>
          <cell r="BD478">
            <v>6041.43</v>
          </cell>
          <cell r="BE478">
            <v>80552.399999999994</v>
          </cell>
          <cell r="BF478">
            <v>74510.97</v>
          </cell>
          <cell r="BG478">
            <v>40276.199999999997</v>
          </cell>
          <cell r="BH478">
            <v>20138.099999999999</v>
          </cell>
          <cell r="BI478">
            <v>40276.199999999997</v>
          </cell>
          <cell r="BJ478">
            <v>20138.099999999999</v>
          </cell>
          <cell r="BK478">
            <v>2240876.1714285715</v>
          </cell>
          <cell r="BL478">
            <v>580357.14285714284</v>
          </cell>
          <cell r="BM478">
            <v>0.25</v>
          </cell>
          <cell r="BN478">
            <v>1660519.0285714287</v>
          </cell>
          <cell r="BR478">
            <v>2013810</v>
          </cell>
        </row>
        <row r="479">
          <cell r="B479">
            <v>19080015</v>
          </cell>
          <cell r="C479" t="str">
            <v>Didik Solaeman</v>
          </cell>
          <cell r="D479" t="str">
            <v>Sales Engineer</v>
          </cell>
          <cell r="E479" t="str">
            <v>SOLO</v>
          </cell>
          <cell r="F479">
            <v>2</v>
          </cell>
          <cell r="G479" t="str">
            <v>00-00-0000</v>
          </cell>
          <cell r="H479" t="str">
            <v>K/1</v>
          </cell>
          <cell r="I479" t="str">
            <v>26-08-2019</v>
          </cell>
          <cell r="M479">
            <v>2000000</v>
          </cell>
          <cell r="N479">
            <v>21</v>
          </cell>
          <cell r="O479">
            <v>2000000</v>
          </cell>
          <cell r="P479">
            <v>525000</v>
          </cell>
          <cell r="S479">
            <v>2525000</v>
          </cell>
          <cell r="AF479">
            <v>120238.09523809524</v>
          </cell>
          <cell r="AG479">
            <v>2525000</v>
          </cell>
          <cell r="BB479">
            <v>2525000</v>
          </cell>
          <cell r="BC479">
            <v>4833.1439999999993</v>
          </cell>
          <cell r="BD479">
            <v>6041.43</v>
          </cell>
          <cell r="BF479">
            <v>74510.97</v>
          </cell>
          <cell r="BG479">
            <v>40276.199999999997</v>
          </cell>
          <cell r="BH479">
            <v>20138.099999999999</v>
          </cell>
          <cell r="BI479">
            <v>40276.199999999997</v>
          </cell>
          <cell r="BK479">
            <v>2464585.7000000002</v>
          </cell>
          <cell r="BL479">
            <v>631250</v>
          </cell>
          <cell r="BM479">
            <v>0.25</v>
          </cell>
          <cell r="BN479">
            <v>1833335.7000000002</v>
          </cell>
          <cell r="BR479">
            <v>2013810</v>
          </cell>
        </row>
        <row r="480">
          <cell r="B480" t="str">
            <v>17010044</v>
          </cell>
          <cell r="C480" t="str">
            <v>FIFY ROSALIANA</v>
          </cell>
          <cell r="D480" t="str">
            <v>Admin</v>
          </cell>
          <cell r="E480" t="str">
            <v>SOLO</v>
          </cell>
          <cell r="F480">
            <v>3</v>
          </cell>
          <cell r="G480" t="str">
            <v>00-00-0000</v>
          </cell>
          <cell r="H480" t="str">
            <v>TK/0</v>
          </cell>
          <cell r="I480" t="str">
            <v>06-03-2017</v>
          </cell>
          <cell r="J480" t="str">
            <v>Mandiri</v>
          </cell>
          <cell r="L480" t="str">
            <v>81.263.281.8-401.000</v>
          </cell>
          <cell r="M480">
            <v>2000000</v>
          </cell>
          <cell r="N480">
            <v>21</v>
          </cell>
          <cell r="O480">
            <v>2000000</v>
          </cell>
          <cell r="P480">
            <v>900000</v>
          </cell>
          <cell r="S480">
            <v>2900000</v>
          </cell>
          <cell r="V480">
            <v>0</v>
          </cell>
          <cell r="Y480">
            <v>0</v>
          </cell>
          <cell r="AB480">
            <v>0</v>
          </cell>
          <cell r="AC480">
            <v>0</v>
          </cell>
          <cell r="AF480">
            <v>138095.23809523811</v>
          </cell>
          <cell r="AG480">
            <v>2900000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B480">
            <v>2900000</v>
          </cell>
          <cell r="BC480">
            <v>4833.1439999999993</v>
          </cell>
          <cell r="BD480">
            <v>6041.43</v>
          </cell>
          <cell r="BE480">
            <v>80552.399999999994</v>
          </cell>
          <cell r="BF480">
            <v>74510.97</v>
          </cell>
          <cell r="BG480">
            <v>40276.199999999997</v>
          </cell>
          <cell r="BH480">
            <v>20138.099999999999</v>
          </cell>
          <cell r="BI480">
            <v>40276.199999999997</v>
          </cell>
          <cell r="BJ480">
            <v>20138.099999999999</v>
          </cell>
          <cell r="BK480">
            <v>2819447.6</v>
          </cell>
          <cell r="BL480">
            <v>725000</v>
          </cell>
          <cell r="BM480">
            <v>0.25</v>
          </cell>
          <cell r="BN480">
            <v>2094447.6</v>
          </cell>
          <cell r="BR480">
            <v>2013810</v>
          </cell>
          <cell r="BY480">
            <v>2094447.6</v>
          </cell>
        </row>
        <row r="481">
          <cell r="B481" t="str">
            <v>21020022</v>
          </cell>
          <cell r="C481" t="str">
            <v>Dimas Aryo Nugroho</v>
          </cell>
          <cell r="D481" t="str">
            <v>Sales Engineer</v>
          </cell>
          <cell r="E481" t="str">
            <v>SOLO</v>
          </cell>
          <cell r="F481">
            <v>4</v>
          </cell>
          <cell r="G481" t="str">
            <v>00-00-0000</v>
          </cell>
          <cell r="H481" t="str">
            <v>K/0</v>
          </cell>
          <cell r="I481" t="str">
            <v>17-02-2021</v>
          </cell>
          <cell r="J481" t="str">
            <v>Mandiri</v>
          </cell>
          <cell r="K481" t="str">
            <v>1380017309233</v>
          </cell>
          <cell r="M481">
            <v>2000000</v>
          </cell>
          <cell r="N481">
            <v>21</v>
          </cell>
          <cell r="O481">
            <v>2000000</v>
          </cell>
          <cell r="P481">
            <v>525000</v>
          </cell>
          <cell r="S481">
            <v>2100000</v>
          </cell>
          <cell r="AF481">
            <v>100000</v>
          </cell>
          <cell r="AG481">
            <v>2100000</v>
          </cell>
          <cell r="BB481">
            <v>2100000</v>
          </cell>
          <cell r="BC481">
            <v>4833.1439999999993</v>
          </cell>
          <cell r="BD481">
            <v>6041.43</v>
          </cell>
          <cell r="BE481">
            <v>80552.399999999994</v>
          </cell>
          <cell r="BF481">
            <v>74510.97</v>
          </cell>
          <cell r="BG481">
            <v>40276.199999999997</v>
          </cell>
          <cell r="BH481">
            <v>20138.099999999999</v>
          </cell>
          <cell r="BI481">
            <v>40276.199999999997</v>
          </cell>
          <cell r="BJ481">
            <v>20138.099999999999</v>
          </cell>
          <cell r="BK481">
            <v>2019447.6</v>
          </cell>
          <cell r="BN481">
            <v>2019447.6</v>
          </cell>
          <cell r="BR481">
            <v>2013810</v>
          </cell>
        </row>
        <row r="482">
          <cell r="M482">
            <v>8000000</v>
          </cell>
          <cell r="O482">
            <v>7238095.2380952379</v>
          </cell>
          <cell r="P482">
            <v>2530357.1428571427</v>
          </cell>
          <cell r="Q482">
            <v>0</v>
          </cell>
          <cell r="R482">
            <v>0</v>
          </cell>
          <cell r="S482">
            <v>11275000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536904.76190476189</v>
          </cell>
          <cell r="AG482">
            <v>9846428.5714285709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A482">
            <v>0</v>
          </cell>
          <cell r="BB482">
            <v>9846428.5714285709</v>
          </cell>
          <cell r="BC482">
            <v>19332.575999999997</v>
          </cell>
          <cell r="BD482">
            <v>24165.72</v>
          </cell>
          <cell r="BE482">
            <v>241657.19999999998</v>
          </cell>
          <cell r="BF482">
            <v>298043.88</v>
          </cell>
          <cell r="BG482">
            <v>161104.79999999999</v>
          </cell>
          <cell r="BH482">
            <v>80552.399999999994</v>
          </cell>
          <cell r="BI482">
            <v>161104.79999999999</v>
          </cell>
          <cell r="BJ482">
            <v>60414.299999999996</v>
          </cell>
          <cell r="BK482">
            <v>9544357.0714285709</v>
          </cell>
          <cell r="BN482">
            <v>7607749.9285714291</v>
          </cell>
          <cell r="BR482">
            <v>8055240</v>
          </cell>
          <cell r="BY482">
            <v>7607749.9285714291</v>
          </cell>
        </row>
        <row r="483">
          <cell r="BY483">
            <v>0</v>
          </cell>
        </row>
        <row r="485">
          <cell r="BY485">
            <v>0</v>
          </cell>
        </row>
        <row r="486">
          <cell r="B486" t="str">
            <v>BRANCH  :</v>
          </cell>
          <cell r="C486" t="str">
            <v>CIREBON</v>
          </cell>
          <cell r="BR486">
            <v>0</v>
          </cell>
          <cell r="BY486">
            <v>0</v>
          </cell>
        </row>
        <row r="487">
          <cell r="B487" t="str">
            <v>NIK</v>
          </cell>
          <cell r="C487" t="str">
            <v>NAMA</v>
          </cell>
          <cell r="D487" t="str">
            <v>JABATAN</v>
          </cell>
          <cell r="E487" t="str">
            <v>DIVISI / CABANG</v>
          </cell>
          <cell r="F487" t="str">
            <v>NO SLIP</v>
          </cell>
          <cell r="G487" t="str">
            <v>TGL</v>
          </cell>
          <cell r="H487" t="str">
            <v>STATUS</v>
          </cell>
          <cell r="I487" t="str">
            <v>TGL</v>
          </cell>
          <cell r="J487" t="str">
            <v>BANK</v>
          </cell>
          <cell r="K487" t="str">
            <v>NO. REKENING</v>
          </cell>
          <cell r="L487" t="str">
            <v>NPWP</v>
          </cell>
          <cell r="M487" t="str">
            <v>GAJI POKOK</v>
          </cell>
          <cell r="N487" t="str">
            <v>HARI</v>
          </cell>
          <cell r="O487" t="str">
            <v>GAJI POKOK EFEKTIF</v>
          </cell>
          <cell r="P487" t="str">
            <v>TUNJANGAN</v>
          </cell>
          <cell r="S487" t="str">
            <v>GAJI</v>
          </cell>
          <cell r="T487" t="str">
            <v>INSENTIF, KOMISI &amp; PENCAPAIAN</v>
          </cell>
          <cell r="AC487" t="str">
            <v>TOTAL</v>
          </cell>
          <cell r="AD487" t="str">
            <v>PREMI</v>
          </cell>
          <cell r="AF487" t="str">
            <v>Gaji Per hari</v>
          </cell>
          <cell r="AG487" t="str">
            <v>Gaji setelah dipotong hari</v>
          </cell>
          <cell r="AH487" t="str">
            <v>LEMBUR, ROLLING, DLL</v>
          </cell>
          <cell r="AL487" t="str">
            <v>TOTAL</v>
          </cell>
          <cell r="AM487" t="str">
            <v>Dinner Allowance</v>
          </cell>
          <cell r="AP487" t="str">
            <v>Extra Dinner Allowance</v>
          </cell>
          <cell r="AS487" t="str">
            <v>Grand Total</v>
          </cell>
          <cell r="AT487" t="str">
            <v>POTONGAN</v>
          </cell>
          <cell r="AW487" t="str">
            <v>Motor Support</v>
          </cell>
          <cell r="AY487" t="str">
            <v>KOREKSI (+/-)</v>
          </cell>
          <cell r="BB487" t="str">
            <v>TOTAL</v>
          </cell>
          <cell r="BC487" t="str">
            <v>JAMSOSTEK (DARI GAJI POKOK)</v>
          </cell>
          <cell r="BK487" t="str">
            <v>GAJI</v>
          </cell>
          <cell r="BL487" t="str">
            <v>POTONGAN</v>
          </cell>
          <cell r="BN487" t="str">
            <v>TOTAL</v>
          </cell>
        </row>
        <row r="488">
          <cell r="G488" t="str">
            <v>LAHIR</v>
          </cell>
          <cell r="H488" t="str">
            <v>KEL</v>
          </cell>
          <cell r="I488" t="str">
            <v>MASUK</v>
          </cell>
          <cell r="N488" t="str">
            <v>KERJA</v>
          </cell>
          <cell r="P488" t="str">
            <v>Tetap</v>
          </cell>
          <cell r="Q488" t="str">
            <v>Transport</v>
          </cell>
          <cell r="R488" t="str">
            <v>Jabatan</v>
          </cell>
          <cell r="S488" t="str">
            <v>BRUTO</v>
          </cell>
          <cell r="T488" t="str">
            <v>First Hour</v>
          </cell>
          <cell r="U488" t="str">
            <v>Hours</v>
          </cell>
          <cell r="V488" t="str">
            <v>INSENTIF</v>
          </cell>
          <cell r="W488" t="str">
            <v>Second Hour</v>
          </cell>
          <cell r="X488" t="str">
            <v>Hour</v>
          </cell>
          <cell r="Y488" t="str">
            <v>KOMISI</v>
          </cell>
          <cell r="Z488" t="str">
            <v>Third Hour</v>
          </cell>
          <cell r="AA488" t="str">
            <v>Hours</v>
          </cell>
          <cell r="AB488" t="str">
            <v>PENCAPAIAN</v>
          </cell>
          <cell r="AC488" t="str">
            <v>INSENTIF</v>
          </cell>
          <cell r="AD488" t="str">
            <v>Per Day</v>
          </cell>
          <cell r="AE488" t="str">
            <v>Days</v>
          </cell>
          <cell r="AH488" t="str">
            <v>LUAR KOTA</v>
          </cell>
          <cell r="AI488" t="str">
            <v>LEMBUR</v>
          </cell>
          <cell r="AJ488" t="str">
            <v>ROLLING</v>
          </cell>
          <cell r="AK488" t="str">
            <v>UANG HARIAN</v>
          </cell>
          <cell r="AL488" t="str">
            <v>LEMBUR</v>
          </cell>
          <cell r="AM488" t="str">
            <v>Per Day</v>
          </cell>
          <cell r="AN488" t="str">
            <v>Days</v>
          </cell>
          <cell r="AO488" t="str">
            <v>Total</v>
          </cell>
          <cell r="AP488" t="str">
            <v>Per Day</v>
          </cell>
          <cell r="AQ488" t="str">
            <v>Days</v>
          </cell>
          <cell r="AR488" t="str">
            <v>Total</v>
          </cell>
          <cell r="AS488" t="str">
            <v>Overtime</v>
          </cell>
          <cell r="AT488" t="str">
            <v>No.</v>
          </cell>
          <cell r="AU488" t="str">
            <v>Total</v>
          </cell>
          <cell r="AV488" t="str">
            <v>Keterangan</v>
          </cell>
          <cell r="AW488" t="str">
            <v>No.</v>
          </cell>
          <cell r="AX488" t="str">
            <v>Total</v>
          </cell>
          <cell r="AY488" t="str">
            <v>No.</v>
          </cell>
          <cell r="AZ488" t="str">
            <v>Total</v>
          </cell>
          <cell r="BA488" t="str">
            <v>Keterangan</v>
          </cell>
          <cell r="BB488" t="str">
            <v>GAJI</v>
          </cell>
          <cell r="BC488" t="str">
            <v>JKK (0.24%)</v>
          </cell>
          <cell r="BD488" t="str">
            <v>JKM(0.30%)</v>
          </cell>
          <cell r="BE488" t="str">
            <v>BPJS (4.0%)</v>
          </cell>
          <cell r="BF488" t="str">
            <v>JHT (3.7%)</v>
          </cell>
          <cell r="BG488" t="str">
            <v>JPN (2%)</v>
          </cell>
          <cell r="BH488" t="str">
            <v>JPN (1%)</v>
          </cell>
          <cell r="BI488" t="str">
            <v>JHT (2.0%)</v>
          </cell>
          <cell r="BJ488" t="str">
            <v>BPJS (1%)</v>
          </cell>
          <cell r="BK488" t="str">
            <v>NETTO</v>
          </cell>
          <cell r="BN488" t="str">
            <v>Take Home Pay</v>
          </cell>
        </row>
        <row r="489">
          <cell r="B489" t="str">
            <v>18090018</v>
          </cell>
          <cell r="C489" t="str">
            <v>Tjetjep Supriyatna</v>
          </cell>
          <cell r="D489" t="str">
            <v xml:space="preserve">Act SPV Sales </v>
          </cell>
          <cell r="E489" t="str">
            <v>CIREBON</v>
          </cell>
          <cell r="F489">
            <v>1</v>
          </cell>
          <cell r="G489" t="str">
            <v>00-00-0000</v>
          </cell>
          <cell r="H489" t="str">
            <v>K/1</v>
          </cell>
          <cell r="I489" t="str">
            <v>17-09-2018</v>
          </cell>
          <cell r="M489">
            <v>2000000</v>
          </cell>
          <cell r="N489">
            <v>21</v>
          </cell>
          <cell r="O489">
            <v>2000000</v>
          </cell>
          <cell r="P489">
            <v>875000</v>
          </cell>
          <cell r="S489">
            <v>2875000</v>
          </cell>
          <cell r="AF489">
            <v>136904.76190476189</v>
          </cell>
          <cell r="AG489">
            <v>2875000</v>
          </cell>
          <cell r="BB489">
            <v>2875000</v>
          </cell>
          <cell r="BC489">
            <v>5450.8823999999995</v>
          </cell>
          <cell r="BD489">
            <v>6813.6029999999992</v>
          </cell>
          <cell r="BF489">
            <v>84034.437000000005</v>
          </cell>
          <cell r="BG489">
            <v>45424.02</v>
          </cell>
          <cell r="BH489">
            <v>22712.01</v>
          </cell>
          <cell r="BI489">
            <v>45424.02</v>
          </cell>
          <cell r="BK489">
            <v>2806863.97</v>
          </cell>
          <cell r="BL489">
            <v>718750</v>
          </cell>
          <cell r="BM489">
            <v>0.25</v>
          </cell>
          <cell r="BN489">
            <v>2088113.9700000002</v>
          </cell>
          <cell r="BR489">
            <v>2271201</v>
          </cell>
          <cell r="BY489">
            <v>2088113.9700000002</v>
          </cell>
        </row>
        <row r="490">
          <cell r="B490" t="str">
            <v>19030033</v>
          </cell>
          <cell r="C490" t="str">
            <v>Masrodi</v>
          </cell>
          <cell r="D490" t="str">
            <v xml:space="preserve">Act SPV Sales </v>
          </cell>
          <cell r="E490" t="str">
            <v>CIREBON</v>
          </cell>
          <cell r="F490">
            <v>2</v>
          </cell>
          <cell r="G490" t="str">
            <v>00-00-0000</v>
          </cell>
          <cell r="H490" t="str">
            <v>K/3</v>
          </cell>
          <cell r="I490" t="str">
            <v>21-03-2019</v>
          </cell>
          <cell r="M490">
            <v>2000000</v>
          </cell>
          <cell r="N490">
            <v>21</v>
          </cell>
          <cell r="O490">
            <v>2000000</v>
          </cell>
          <cell r="P490">
            <v>875000</v>
          </cell>
          <cell r="S490">
            <v>2875000</v>
          </cell>
          <cell r="AF490">
            <v>136904.76190476189</v>
          </cell>
          <cell r="AG490">
            <v>2875000</v>
          </cell>
          <cell r="BB490">
            <v>2875000</v>
          </cell>
          <cell r="BC490">
            <v>5450.8823999999995</v>
          </cell>
          <cell r="BD490">
            <v>6813.6029999999992</v>
          </cell>
          <cell r="BE490">
            <v>90848.04</v>
          </cell>
          <cell r="BF490">
            <v>84034.437000000005</v>
          </cell>
          <cell r="BG490">
            <v>45424.02</v>
          </cell>
          <cell r="BH490">
            <v>22712.01</v>
          </cell>
          <cell r="BI490">
            <v>45424.02</v>
          </cell>
          <cell r="BJ490">
            <v>22712.01</v>
          </cell>
          <cell r="BK490">
            <v>2784151.96</v>
          </cell>
          <cell r="BL490">
            <v>718750</v>
          </cell>
          <cell r="BM490">
            <v>0.25</v>
          </cell>
          <cell r="BN490">
            <v>2065401.96</v>
          </cell>
          <cell r="BR490">
            <v>2271201</v>
          </cell>
        </row>
        <row r="491">
          <cell r="B491" t="str">
            <v>19070018</v>
          </cell>
          <cell r="C491" t="str">
            <v>Vaqih Adhitya Rachman</v>
          </cell>
          <cell r="D491" t="str">
            <v>Admin</v>
          </cell>
          <cell r="E491" t="str">
            <v>CIREBON</v>
          </cell>
          <cell r="F491">
            <v>3</v>
          </cell>
          <cell r="G491" t="str">
            <v>00-00-0000</v>
          </cell>
          <cell r="H491" t="str">
            <v>TK/0</v>
          </cell>
          <cell r="I491" t="str">
            <v>15-07-2019</v>
          </cell>
          <cell r="M491">
            <v>2000000</v>
          </cell>
          <cell r="N491">
            <v>21</v>
          </cell>
          <cell r="O491">
            <v>2000000</v>
          </cell>
          <cell r="P491">
            <v>600000</v>
          </cell>
          <cell r="S491">
            <v>2600000</v>
          </cell>
          <cell r="AF491">
            <v>123809.52380952382</v>
          </cell>
          <cell r="AG491">
            <v>2600000</v>
          </cell>
          <cell r="BB491">
            <v>2600000</v>
          </cell>
          <cell r="BC491">
            <v>5450.8823999999995</v>
          </cell>
          <cell r="BD491">
            <v>6813.6029999999992</v>
          </cell>
          <cell r="BF491">
            <v>84034.437000000005</v>
          </cell>
          <cell r="BG491">
            <v>45424.02</v>
          </cell>
          <cell r="BH491">
            <v>22712.01</v>
          </cell>
          <cell r="BI491">
            <v>45424.02</v>
          </cell>
          <cell r="BK491">
            <v>2531863.9700000002</v>
          </cell>
          <cell r="BL491">
            <v>650000</v>
          </cell>
          <cell r="BM491">
            <v>0.25</v>
          </cell>
          <cell r="BN491">
            <v>1881863.9700000002</v>
          </cell>
          <cell r="BR491">
            <v>2271201</v>
          </cell>
        </row>
        <row r="492">
          <cell r="B492">
            <v>19110023</v>
          </cell>
          <cell r="C492" t="str">
            <v>Reza Julianto Pahlepi</v>
          </cell>
          <cell r="D492" t="str">
            <v>Sales Engineer</v>
          </cell>
          <cell r="E492" t="str">
            <v>CIREBON</v>
          </cell>
          <cell r="F492">
            <v>4</v>
          </cell>
          <cell r="G492" t="str">
            <v>00-00-0000</v>
          </cell>
          <cell r="H492" t="str">
            <v>K3</v>
          </cell>
          <cell r="I492" t="str">
            <v>25-11-2019</v>
          </cell>
          <cell r="M492">
            <v>2000000</v>
          </cell>
          <cell r="N492">
            <v>21</v>
          </cell>
          <cell r="O492">
            <v>2000000</v>
          </cell>
          <cell r="P492">
            <v>750000</v>
          </cell>
          <cell r="S492">
            <v>2750000</v>
          </cell>
          <cell r="AF492">
            <v>130952.38095238095</v>
          </cell>
          <cell r="AG492">
            <v>2750000</v>
          </cell>
          <cell r="BB492">
            <v>2750000</v>
          </cell>
          <cell r="BC492">
            <v>5450.8823999999995</v>
          </cell>
          <cell r="BD492">
            <v>6813.6029999999992</v>
          </cell>
          <cell r="BE492">
            <v>90848.04</v>
          </cell>
          <cell r="BF492">
            <v>84034.437000000005</v>
          </cell>
          <cell r="BG492">
            <v>45424.02</v>
          </cell>
          <cell r="BH492">
            <v>22712.01</v>
          </cell>
          <cell r="BI492">
            <v>45424.02</v>
          </cell>
          <cell r="BJ492">
            <v>22712.01</v>
          </cell>
          <cell r="BK492">
            <v>2659151.96</v>
          </cell>
          <cell r="BL492">
            <v>687500</v>
          </cell>
          <cell r="BM492">
            <v>0.25</v>
          </cell>
          <cell r="BN492">
            <v>1971651.96</v>
          </cell>
          <cell r="BR492">
            <v>2271201</v>
          </cell>
        </row>
        <row r="493">
          <cell r="M493">
            <v>8000000</v>
          </cell>
          <cell r="O493">
            <v>8000000</v>
          </cell>
          <cell r="P493">
            <v>3100000</v>
          </cell>
          <cell r="Q493">
            <v>0</v>
          </cell>
          <cell r="R493">
            <v>0</v>
          </cell>
          <cell r="S493">
            <v>11100000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528571.42857142852</v>
          </cell>
          <cell r="AG493">
            <v>11100000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  <cell r="BA493">
            <v>0</v>
          </cell>
          <cell r="BB493">
            <v>11100000</v>
          </cell>
          <cell r="BC493">
            <v>21803.529599999998</v>
          </cell>
          <cell r="BD493">
            <v>27254.411999999997</v>
          </cell>
          <cell r="BE493">
            <v>181696.08</v>
          </cell>
          <cell r="BF493">
            <v>336137.74800000002</v>
          </cell>
          <cell r="BG493">
            <v>181696.08</v>
          </cell>
          <cell r="BH493">
            <v>90848.04</v>
          </cell>
          <cell r="BI493">
            <v>181696.08</v>
          </cell>
          <cell r="BJ493">
            <v>45424.02</v>
          </cell>
          <cell r="BK493">
            <v>10782031.859999999</v>
          </cell>
          <cell r="BN493">
            <v>8007031.8600000003</v>
          </cell>
          <cell r="BR493">
            <v>9084804</v>
          </cell>
          <cell r="BY493">
            <v>8007031.8600000003</v>
          </cell>
        </row>
        <row r="494">
          <cell r="BY494">
            <v>0</v>
          </cell>
        </row>
        <row r="495">
          <cell r="B495" t="str">
            <v>Jakarta, 20 Mei 2021</v>
          </cell>
        </row>
        <row r="496">
          <cell r="BY496">
            <v>0</v>
          </cell>
        </row>
        <row r="497">
          <cell r="B497" t="str">
            <v>Dibuat Oleh :</v>
          </cell>
          <cell r="I497" t="str">
            <v>Diperiksa Oleh :</v>
          </cell>
          <cell r="P497" t="str">
            <v>Diketahui Oleh :</v>
          </cell>
          <cell r="AT497" t="str">
            <v>Disahkan Oleh</v>
          </cell>
        </row>
        <row r="498">
          <cell r="BH498" t="str">
            <v xml:space="preserve"> </v>
          </cell>
        </row>
        <row r="500">
          <cell r="AY500" t="str">
            <v xml:space="preserve"> </v>
          </cell>
        </row>
        <row r="502">
          <cell r="B502" t="str">
            <v>Denny Pangalila</v>
          </cell>
          <cell r="I502" t="str">
            <v>Sangap Dame</v>
          </cell>
          <cell r="P502" t="str">
            <v>Harianto</v>
          </cell>
          <cell r="AT502" t="str">
            <v>Low Yew Lean</v>
          </cell>
        </row>
        <row r="503">
          <cell r="B503" t="str">
            <v>Human Capital Manager</v>
          </cell>
          <cell r="I503" t="str">
            <v>Deputy Direktur Finance &amp; Accounting</v>
          </cell>
          <cell r="P503" t="str">
            <v>Direktur</v>
          </cell>
          <cell r="AT503" t="str">
            <v>Direktur Utama</v>
          </cell>
        </row>
        <row r="504">
          <cell r="BY504">
            <v>0</v>
          </cell>
        </row>
        <row r="505">
          <cell r="BY505">
            <v>0</v>
          </cell>
        </row>
        <row r="506">
          <cell r="B506" t="str">
            <v>DIVISI      :</v>
          </cell>
          <cell r="C506" t="str">
            <v>PEKALONGAN</v>
          </cell>
          <cell r="BR506">
            <v>0</v>
          </cell>
          <cell r="BY506">
            <v>0</v>
          </cell>
        </row>
        <row r="507">
          <cell r="B507" t="str">
            <v>NIK</v>
          </cell>
          <cell r="C507" t="str">
            <v>NAMA</v>
          </cell>
          <cell r="D507" t="str">
            <v>JABATAN</v>
          </cell>
          <cell r="E507" t="str">
            <v>DIVISI / CABANG</v>
          </cell>
          <cell r="F507" t="str">
            <v>NO SLIP</v>
          </cell>
          <cell r="G507" t="str">
            <v>TGL</v>
          </cell>
          <cell r="H507" t="str">
            <v>STATUS</v>
          </cell>
          <cell r="I507" t="str">
            <v>TGL</v>
          </cell>
          <cell r="J507" t="str">
            <v>BANK</v>
          </cell>
          <cell r="K507" t="str">
            <v>NO. REKENING</v>
          </cell>
          <cell r="L507" t="str">
            <v>NPWP</v>
          </cell>
          <cell r="M507" t="str">
            <v>GAJI POKOK</v>
          </cell>
          <cell r="N507" t="str">
            <v>HARI</v>
          </cell>
          <cell r="O507" t="str">
            <v>GAJI POKOK EFEKTIF</v>
          </cell>
          <cell r="P507" t="str">
            <v>TUNJANGAN</v>
          </cell>
          <cell r="S507" t="str">
            <v>GAJI</v>
          </cell>
          <cell r="T507" t="str">
            <v>INSENTIF, KOMISI &amp; PENCAPAIAN</v>
          </cell>
          <cell r="AC507" t="str">
            <v>TOTAL</v>
          </cell>
          <cell r="AD507" t="str">
            <v>PREMI</v>
          </cell>
          <cell r="AF507" t="str">
            <v>Gaji Per hari</v>
          </cell>
          <cell r="AG507" t="str">
            <v>Gaji setelah dipotong hari</v>
          </cell>
          <cell r="AH507" t="str">
            <v>LEMBUR, ROLLING, DLL</v>
          </cell>
          <cell r="AL507" t="str">
            <v>TOTAL</v>
          </cell>
          <cell r="AM507" t="str">
            <v>Dinner Allowance</v>
          </cell>
          <cell r="AP507" t="str">
            <v>Extra Dinner Allowance</v>
          </cell>
          <cell r="AS507" t="str">
            <v>Grand Total</v>
          </cell>
          <cell r="AT507" t="str">
            <v>POTONGAN</v>
          </cell>
          <cell r="AW507" t="str">
            <v>Motor Support</v>
          </cell>
          <cell r="AY507" t="str">
            <v>KOREKSI (+/-)</v>
          </cell>
          <cell r="BB507" t="str">
            <v>TOTAL</v>
          </cell>
          <cell r="BC507" t="str">
            <v>JAMSOSTEK (DARI GAJI POKOK)</v>
          </cell>
          <cell r="BK507" t="str">
            <v>GAJI</v>
          </cell>
          <cell r="BL507" t="str">
            <v>POTONGAN</v>
          </cell>
          <cell r="BN507" t="str">
            <v>TOTAL</v>
          </cell>
        </row>
        <row r="508">
          <cell r="G508" t="str">
            <v>LAHIR</v>
          </cell>
          <cell r="H508" t="str">
            <v>KEL</v>
          </cell>
          <cell r="I508" t="str">
            <v>MASUK</v>
          </cell>
          <cell r="N508" t="str">
            <v>KERJA</v>
          </cell>
          <cell r="P508" t="str">
            <v>Tetap</v>
          </cell>
          <cell r="Q508" t="str">
            <v>Transport</v>
          </cell>
          <cell r="R508" t="str">
            <v>Jabatan</v>
          </cell>
          <cell r="S508" t="str">
            <v>BRUTO</v>
          </cell>
          <cell r="T508" t="str">
            <v>First Hour</v>
          </cell>
          <cell r="U508" t="str">
            <v>Hours</v>
          </cell>
          <cell r="V508" t="str">
            <v>INSENTIF</v>
          </cell>
          <cell r="W508" t="str">
            <v>Second Hour</v>
          </cell>
          <cell r="X508" t="str">
            <v>Hour</v>
          </cell>
          <cell r="Y508" t="str">
            <v>KOMISI</v>
          </cell>
          <cell r="Z508" t="str">
            <v>Third Hour</v>
          </cell>
          <cell r="AA508" t="str">
            <v>Hours</v>
          </cell>
          <cell r="AB508" t="str">
            <v>PENCAPAIAN</v>
          </cell>
          <cell r="AC508" t="str">
            <v>INSENTIF</v>
          </cell>
          <cell r="AD508" t="str">
            <v>Per Day</v>
          </cell>
          <cell r="AE508" t="str">
            <v>Days</v>
          </cell>
          <cell r="AH508" t="str">
            <v>LUAR KOTA</v>
          </cell>
          <cell r="AI508" t="str">
            <v>LEMBUR</v>
          </cell>
          <cell r="AJ508" t="str">
            <v>ROLLING</v>
          </cell>
          <cell r="AK508" t="str">
            <v>UANG HARIAN</v>
          </cell>
          <cell r="AL508" t="str">
            <v>LEMBUR</v>
          </cell>
          <cell r="AM508" t="str">
            <v>Per Day</v>
          </cell>
          <cell r="AN508" t="str">
            <v>Days</v>
          </cell>
          <cell r="AO508" t="str">
            <v>Total</v>
          </cell>
          <cell r="AP508" t="str">
            <v>Per Day</v>
          </cell>
          <cell r="AQ508" t="str">
            <v>Days</v>
          </cell>
          <cell r="AR508" t="str">
            <v>Total</v>
          </cell>
          <cell r="AS508" t="str">
            <v>Overtime</v>
          </cell>
          <cell r="AT508" t="str">
            <v>No.</v>
          </cell>
          <cell r="AU508" t="str">
            <v>Total</v>
          </cell>
          <cell r="AV508" t="str">
            <v>Keterangan</v>
          </cell>
          <cell r="AW508" t="str">
            <v>No.</v>
          </cell>
          <cell r="AX508" t="str">
            <v>Total</v>
          </cell>
          <cell r="AY508" t="str">
            <v>No.</v>
          </cell>
          <cell r="AZ508" t="str">
            <v>Total</v>
          </cell>
          <cell r="BA508" t="str">
            <v>Keterangan</v>
          </cell>
          <cell r="BB508" t="str">
            <v>GAJI</v>
          </cell>
          <cell r="BC508" t="str">
            <v>JKK (0.24%)</v>
          </cell>
          <cell r="BD508" t="str">
            <v>JKM(0.30%)</v>
          </cell>
          <cell r="BE508" t="str">
            <v>BPJS (4.0%)</v>
          </cell>
          <cell r="BF508" t="str">
            <v>JHT (3.7%)</v>
          </cell>
          <cell r="BG508" t="str">
            <v>JPN (2%)</v>
          </cell>
          <cell r="BH508" t="str">
            <v>JPN (1%)</v>
          </cell>
          <cell r="BI508" t="str">
            <v>JHT (2.0%)</v>
          </cell>
          <cell r="BJ508" t="str">
            <v>BPJS (1%)</v>
          </cell>
          <cell r="BK508" t="str">
            <v>NETTO</v>
          </cell>
          <cell r="BN508" t="str">
            <v>Take Home Pay</v>
          </cell>
        </row>
        <row r="509">
          <cell r="B509">
            <v>15110081</v>
          </cell>
          <cell r="C509" t="str">
            <v>ALAM PRIYO NUGROHO</v>
          </cell>
          <cell r="D509" t="str">
            <v>Sales Engineer</v>
          </cell>
          <cell r="E509" t="str">
            <v>PEKALONGAN</v>
          </cell>
          <cell r="F509">
            <v>1</v>
          </cell>
          <cell r="G509" t="str">
            <v>00-00-0000</v>
          </cell>
          <cell r="H509" t="str">
            <v>TK/0</v>
          </cell>
          <cell r="I509" t="str">
            <v>27-11-2015</v>
          </cell>
          <cell r="J509" t="str">
            <v>Mandiri</v>
          </cell>
          <cell r="K509" t="str">
            <v>1250012751962</v>
          </cell>
          <cell r="L509" t="str">
            <v>70.045.316.0-513.000</v>
          </cell>
          <cell r="M509">
            <v>2000000</v>
          </cell>
          <cell r="N509">
            <v>21</v>
          </cell>
          <cell r="O509">
            <v>2000000</v>
          </cell>
          <cell r="P509">
            <v>712500</v>
          </cell>
          <cell r="S509">
            <v>2712500</v>
          </cell>
          <cell r="V509">
            <v>0</v>
          </cell>
          <cell r="Y509">
            <v>0</v>
          </cell>
          <cell r="AB509">
            <v>0</v>
          </cell>
          <cell r="AC509">
            <v>0</v>
          </cell>
          <cell r="AF509">
            <v>129166.66666666667</v>
          </cell>
          <cell r="AG509">
            <v>2712500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T509" t="str">
            <v>31 of 48</v>
          </cell>
          <cell r="AU509">
            <v>1000000</v>
          </cell>
          <cell r="AW509">
            <v>0</v>
          </cell>
          <cell r="AX509">
            <v>0</v>
          </cell>
          <cell r="AY509" t="str">
            <v>9 of 90</v>
          </cell>
          <cell r="AZ509">
            <v>-525336</v>
          </cell>
          <cell r="BA509" t="str">
            <v>menanggung AR Overdue</v>
          </cell>
          <cell r="BB509">
            <v>1187164</v>
          </cell>
          <cell r="BC509">
            <v>5349.3696</v>
          </cell>
          <cell r="BD509">
            <v>6686.7119999999995</v>
          </cell>
          <cell r="BE509">
            <v>89156.160000000003</v>
          </cell>
          <cell r="BF509">
            <v>82469.448000000004</v>
          </cell>
          <cell r="BG509">
            <v>44578.080000000002</v>
          </cell>
          <cell r="BH509">
            <v>22289.040000000001</v>
          </cell>
          <cell r="BI509">
            <v>44578.080000000002</v>
          </cell>
          <cell r="BJ509">
            <v>22289.040000000001</v>
          </cell>
          <cell r="BK509">
            <v>1098007.8400000001</v>
          </cell>
          <cell r="BL509">
            <v>678125</v>
          </cell>
          <cell r="BM509">
            <v>0.25</v>
          </cell>
          <cell r="BN509">
            <v>419882.84000000008</v>
          </cell>
          <cell r="BR509">
            <v>2228904</v>
          </cell>
          <cell r="BY509">
            <v>419882.84000000008</v>
          </cell>
        </row>
        <row r="510">
          <cell r="B510">
            <v>19110036</v>
          </cell>
          <cell r="C510" t="str">
            <v>Rudi Jonihanto</v>
          </cell>
          <cell r="D510" t="str">
            <v>SPV Sales Engineer</v>
          </cell>
          <cell r="E510" t="str">
            <v>PEKALONGAN</v>
          </cell>
          <cell r="F510">
            <v>2</v>
          </cell>
          <cell r="G510" t="str">
            <v>00-00-0000</v>
          </cell>
          <cell r="H510" t="str">
            <v>K/2</v>
          </cell>
          <cell r="I510" t="str">
            <v>26-11-2019</v>
          </cell>
          <cell r="J510" t="str">
            <v>Mandiri</v>
          </cell>
          <cell r="K510" t="str">
            <v>900-00-4529294-4</v>
          </cell>
          <cell r="L510" t="str">
            <v>93.730.891.4-502.000</v>
          </cell>
          <cell r="M510">
            <v>2000000</v>
          </cell>
          <cell r="N510">
            <v>21</v>
          </cell>
          <cell r="O510">
            <v>2000000</v>
          </cell>
          <cell r="P510">
            <v>750000</v>
          </cell>
          <cell r="S510">
            <v>2750000</v>
          </cell>
          <cell r="AF510">
            <v>130952.38095238095</v>
          </cell>
          <cell r="AG510">
            <v>2750000</v>
          </cell>
          <cell r="AT510" t="str">
            <v>4 of 15</v>
          </cell>
          <cell r="AU510">
            <v>515152</v>
          </cell>
          <cell r="AV510" t="str">
            <v xml:space="preserve"> menanggung PPN retur PT. Mitra Nelayan Sejahtera sebesar Rp 7.727.273,-</v>
          </cell>
          <cell r="BB510">
            <v>2234848</v>
          </cell>
          <cell r="BC510">
            <v>5349.3696</v>
          </cell>
          <cell r="BD510">
            <v>6686.7119999999995</v>
          </cell>
          <cell r="BE510">
            <v>89156.160000000003</v>
          </cell>
          <cell r="BF510">
            <v>82469.448000000004</v>
          </cell>
          <cell r="BG510">
            <v>44578.080000000002</v>
          </cell>
          <cell r="BH510">
            <v>22289.040000000001</v>
          </cell>
          <cell r="BI510">
            <v>44578.080000000002</v>
          </cell>
          <cell r="BJ510">
            <v>22289.040000000001</v>
          </cell>
          <cell r="BK510">
            <v>2145691.84</v>
          </cell>
          <cell r="BL510">
            <v>687500</v>
          </cell>
          <cell r="BM510">
            <v>0.25</v>
          </cell>
          <cell r="BN510">
            <v>1458191.8399999999</v>
          </cell>
          <cell r="BR510">
            <v>2228904</v>
          </cell>
        </row>
        <row r="511">
          <cell r="B511">
            <v>21004016</v>
          </cell>
          <cell r="C511" t="str">
            <v>Ferdi Catur Sudarsono</v>
          </cell>
          <cell r="D511" t="str">
            <v>Admin</v>
          </cell>
          <cell r="E511" t="str">
            <v>PEKALONGAN</v>
          </cell>
          <cell r="F511">
            <v>3</v>
          </cell>
          <cell r="G511" t="str">
            <v>00-00-0000</v>
          </cell>
          <cell r="H511" t="str">
            <v>k/1</v>
          </cell>
          <cell r="I511" t="str">
            <v>01-04-2021</v>
          </cell>
          <cell r="J511" t="str">
            <v>Mandiri</v>
          </cell>
          <cell r="K511" t="str">
            <v>1390023303484</v>
          </cell>
          <cell r="M511">
            <v>2000000</v>
          </cell>
          <cell r="N511">
            <v>21</v>
          </cell>
          <cell r="O511">
            <v>2000000</v>
          </cell>
          <cell r="P511">
            <v>557246</v>
          </cell>
          <cell r="S511">
            <v>2228984</v>
          </cell>
          <cell r="AF511">
            <v>106142.09523809524</v>
          </cell>
          <cell r="AG511">
            <v>2228984</v>
          </cell>
          <cell r="BB511">
            <v>2228984</v>
          </cell>
          <cell r="BC511">
            <v>5349.5616</v>
          </cell>
          <cell r="BD511">
            <v>6686.9519999999993</v>
          </cell>
          <cell r="BF511">
            <v>82472.40800000001</v>
          </cell>
          <cell r="BG511">
            <v>44579.68</v>
          </cell>
          <cell r="BH511">
            <v>22289.84</v>
          </cell>
          <cell r="BI511">
            <v>44579.68</v>
          </cell>
          <cell r="BK511">
            <v>2162114.48</v>
          </cell>
          <cell r="BN511">
            <v>2162114.48</v>
          </cell>
          <cell r="BR511">
            <v>2228984</v>
          </cell>
        </row>
        <row r="512">
          <cell r="M512">
            <v>6000000</v>
          </cell>
          <cell r="O512">
            <v>6000000</v>
          </cell>
          <cell r="P512">
            <v>2019746</v>
          </cell>
          <cell r="Q512">
            <v>0</v>
          </cell>
          <cell r="R512">
            <v>0</v>
          </cell>
          <cell r="S512">
            <v>7691484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366261.14285714284</v>
          </cell>
          <cell r="AG512">
            <v>7691484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>
            <v>0</v>
          </cell>
          <cell r="AQ512">
            <v>0</v>
          </cell>
          <cell r="AR512">
            <v>0</v>
          </cell>
          <cell r="AS512">
            <v>0</v>
          </cell>
          <cell r="AU512">
            <v>1515152</v>
          </cell>
          <cell r="AV512">
            <v>0</v>
          </cell>
          <cell r="AW512">
            <v>0</v>
          </cell>
          <cell r="AX512">
            <v>0</v>
          </cell>
          <cell r="AY512">
            <v>0</v>
          </cell>
          <cell r="AZ512">
            <v>525336</v>
          </cell>
          <cell r="BA512">
            <v>0</v>
          </cell>
          <cell r="BB512">
            <v>5650996</v>
          </cell>
          <cell r="BC512">
            <v>16048.300800000001</v>
          </cell>
          <cell r="BD512">
            <v>20060.375999999997</v>
          </cell>
          <cell r="BE512">
            <v>178312.32000000001</v>
          </cell>
          <cell r="BF512">
            <v>247411.304</v>
          </cell>
          <cell r="BG512">
            <v>133735.84</v>
          </cell>
          <cell r="BH512">
            <v>66867.92</v>
          </cell>
          <cell r="BI512">
            <v>133735.84</v>
          </cell>
          <cell r="BJ512">
            <v>44578.080000000002</v>
          </cell>
          <cell r="BK512">
            <v>5405814.1600000001</v>
          </cell>
          <cell r="BN512">
            <v>4040189.16</v>
          </cell>
          <cell r="BR512">
            <v>6686792</v>
          </cell>
          <cell r="BY512">
            <v>4040189.16</v>
          </cell>
        </row>
        <row r="513">
          <cell r="BY513">
            <v>0</v>
          </cell>
        </row>
        <row r="514">
          <cell r="B514" t="str">
            <v>Jakarta, 20 Mei 2021</v>
          </cell>
          <cell r="S514">
            <v>2228904</v>
          </cell>
        </row>
        <row r="515">
          <cell r="B515" t="str">
            <v>Dibuat Oleh :</v>
          </cell>
          <cell r="I515" t="str">
            <v>Diperiksa Oleh :</v>
          </cell>
          <cell r="P515" t="str">
            <v>Diketahui Oleh :</v>
          </cell>
          <cell r="AT515" t="str">
            <v>Disahkan Oleh</v>
          </cell>
        </row>
        <row r="516">
          <cell r="BH516" t="str">
            <v xml:space="preserve"> </v>
          </cell>
        </row>
        <row r="518">
          <cell r="AY518" t="str">
            <v xml:space="preserve"> </v>
          </cell>
        </row>
        <row r="520">
          <cell r="B520" t="str">
            <v>Denny Pangalila</v>
          </cell>
          <cell r="I520" t="str">
            <v>Sangap Dame</v>
          </cell>
          <cell r="P520" t="str">
            <v>Harianto</v>
          </cell>
          <cell r="AT520" t="str">
            <v>Low Yew Lean</v>
          </cell>
        </row>
        <row r="521">
          <cell r="B521" t="str">
            <v>Human Capital Manager</v>
          </cell>
          <cell r="I521" t="str">
            <v>Deputy Direktur Finance &amp; Accounting</v>
          </cell>
          <cell r="P521" t="str">
            <v>Direktur</v>
          </cell>
          <cell r="AT521" t="str">
            <v>Direktur Utama</v>
          </cell>
        </row>
        <row r="523">
          <cell r="B523" t="str">
            <v>BRANCH  :</v>
          </cell>
          <cell r="C523" t="str">
            <v>MOJOKERTO</v>
          </cell>
          <cell r="BR523">
            <v>0</v>
          </cell>
          <cell r="BY523">
            <v>0</v>
          </cell>
        </row>
        <row r="524">
          <cell r="B524" t="str">
            <v>NIK</v>
          </cell>
          <cell r="C524" t="str">
            <v>NAMA</v>
          </cell>
          <cell r="D524" t="str">
            <v>JABATAN</v>
          </cell>
          <cell r="E524" t="str">
            <v>DIVISI / CABANG</v>
          </cell>
          <cell r="F524" t="str">
            <v>NO SLIP</v>
          </cell>
          <cell r="G524" t="str">
            <v>TGL</v>
          </cell>
          <cell r="H524" t="str">
            <v>STATUS</v>
          </cell>
          <cell r="I524" t="str">
            <v>TGL</v>
          </cell>
          <cell r="J524" t="str">
            <v>BANK</v>
          </cell>
          <cell r="K524" t="str">
            <v>NO. REKENING</v>
          </cell>
          <cell r="L524" t="str">
            <v>NPWP</v>
          </cell>
          <cell r="M524" t="str">
            <v>GAJI POKOK</v>
          </cell>
          <cell r="N524" t="str">
            <v>HARI</v>
          </cell>
          <cell r="O524" t="str">
            <v>GAJI POKOK EFEKTIF</v>
          </cell>
          <cell r="P524" t="str">
            <v>TUNJANGAN</v>
          </cell>
          <cell r="S524" t="str">
            <v>GAJI</v>
          </cell>
          <cell r="T524" t="str">
            <v>INSENTIF, KOMISI &amp; PENCAPAIAN</v>
          </cell>
          <cell r="AC524" t="str">
            <v>TOTAL</v>
          </cell>
          <cell r="AD524" t="str">
            <v>PREMI</v>
          </cell>
          <cell r="AF524" t="str">
            <v>Gaji Per hari</v>
          </cell>
          <cell r="AG524" t="str">
            <v>Gaji setelah dipotong hari</v>
          </cell>
          <cell r="AH524" t="str">
            <v>LEMBUR, ROLLING, DLL</v>
          </cell>
          <cell r="AL524" t="str">
            <v>TOTAL</v>
          </cell>
          <cell r="AM524" t="str">
            <v>Dinner Allowance</v>
          </cell>
          <cell r="AP524" t="str">
            <v>Extra Dinner Allowance</v>
          </cell>
          <cell r="AS524" t="str">
            <v>Grand Total</v>
          </cell>
          <cell r="AT524" t="str">
            <v>POTONGAN</v>
          </cell>
          <cell r="AW524" t="str">
            <v>Motor Support</v>
          </cell>
          <cell r="AY524" t="str">
            <v>KOREKSI (+/-)</v>
          </cell>
          <cell r="BB524" t="str">
            <v>TOTAL</v>
          </cell>
          <cell r="BC524" t="str">
            <v>JAMSOSTEK (DARI GAJI POKOK)</v>
          </cell>
          <cell r="BK524" t="str">
            <v>GAJI</v>
          </cell>
          <cell r="BL524" t="str">
            <v>POTONGAN</v>
          </cell>
          <cell r="BN524" t="str">
            <v>TOTAL</v>
          </cell>
        </row>
        <row r="525">
          <cell r="G525" t="str">
            <v>LAHIR</v>
          </cell>
          <cell r="H525" t="str">
            <v>KEL</v>
          </cell>
          <cell r="I525" t="str">
            <v>MASUK</v>
          </cell>
          <cell r="N525" t="str">
            <v>KERJA</v>
          </cell>
          <cell r="P525" t="str">
            <v>Tetap</v>
          </cell>
          <cell r="Q525" t="str">
            <v>Transport</v>
          </cell>
          <cell r="R525" t="str">
            <v>Jabatan</v>
          </cell>
          <cell r="S525" t="str">
            <v>BRUTO</v>
          </cell>
          <cell r="T525" t="str">
            <v>First Hour</v>
          </cell>
          <cell r="U525" t="str">
            <v>Hours</v>
          </cell>
          <cell r="V525" t="str">
            <v>INSENTIF</v>
          </cell>
          <cell r="W525" t="str">
            <v>Second Hour</v>
          </cell>
          <cell r="X525" t="str">
            <v>Hour</v>
          </cell>
          <cell r="Y525" t="str">
            <v>KOMISI</v>
          </cell>
          <cell r="Z525" t="str">
            <v>Third Hour</v>
          </cell>
          <cell r="AA525" t="str">
            <v>Hours</v>
          </cell>
          <cell r="AB525" t="str">
            <v>PENCAPAIAN</v>
          </cell>
          <cell r="AC525" t="str">
            <v>INSENTIF</v>
          </cell>
          <cell r="AD525" t="str">
            <v>Per Day</v>
          </cell>
          <cell r="AE525" t="str">
            <v>Days</v>
          </cell>
          <cell r="AH525" t="str">
            <v>LUAR KOTA</v>
          </cell>
          <cell r="AI525" t="str">
            <v>LEMBUR</v>
          </cell>
          <cell r="AJ525" t="str">
            <v>ROLLING</v>
          </cell>
          <cell r="AK525" t="str">
            <v>UANG HARIAN</v>
          </cell>
          <cell r="AL525" t="str">
            <v>LEMBUR</v>
          </cell>
          <cell r="AM525" t="str">
            <v>Per Day</v>
          </cell>
          <cell r="AN525" t="str">
            <v>Days</v>
          </cell>
          <cell r="AO525" t="str">
            <v>Total</v>
          </cell>
          <cell r="AP525" t="str">
            <v>Per Day</v>
          </cell>
          <cell r="AQ525" t="str">
            <v>Days</v>
          </cell>
          <cell r="AR525" t="str">
            <v>Total</v>
          </cell>
          <cell r="AS525" t="str">
            <v>Overtime</v>
          </cell>
          <cell r="AT525" t="str">
            <v>No.</v>
          </cell>
          <cell r="AU525" t="str">
            <v>Total</v>
          </cell>
          <cell r="AV525" t="str">
            <v>Keterangan</v>
          </cell>
          <cell r="AW525" t="str">
            <v>No.</v>
          </cell>
          <cell r="AX525" t="str">
            <v>Total</v>
          </cell>
          <cell r="AY525" t="str">
            <v>No.</v>
          </cell>
          <cell r="AZ525" t="str">
            <v>Total</v>
          </cell>
          <cell r="BA525" t="str">
            <v>Keterangan</v>
          </cell>
          <cell r="BB525" t="str">
            <v>GAJI</v>
          </cell>
          <cell r="BC525" t="str">
            <v>JKK (0.24%)</v>
          </cell>
          <cell r="BD525" t="str">
            <v>JKM(0.30%)</v>
          </cell>
          <cell r="BE525" t="str">
            <v>BPJS (4.0%)</v>
          </cell>
          <cell r="BF525" t="str">
            <v>JHT (3.7%)</v>
          </cell>
          <cell r="BG525" t="str">
            <v>JPN (2%)</v>
          </cell>
          <cell r="BH525" t="str">
            <v>JPN (1%)</v>
          </cell>
          <cell r="BI525" t="str">
            <v>JHT (2.0%)</v>
          </cell>
          <cell r="BJ525" t="str">
            <v>BPJS (1%)</v>
          </cell>
          <cell r="BK525" t="str">
            <v>NETTO</v>
          </cell>
          <cell r="BN525" t="str">
            <v>Take Home Pay</v>
          </cell>
        </row>
        <row r="526">
          <cell r="B526">
            <v>14010002</v>
          </cell>
          <cell r="C526" t="str">
            <v>ANDY CAHYADI</v>
          </cell>
          <cell r="D526" t="str">
            <v>Branch Manager</v>
          </cell>
          <cell r="E526" t="str">
            <v>MOJOKERTO</v>
          </cell>
          <cell r="F526">
            <v>1</v>
          </cell>
          <cell r="G526" t="str">
            <v>00-00-0000</v>
          </cell>
          <cell r="H526" t="str">
            <v>K/0</v>
          </cell>
          <cell r="I526" t="str">
            <v>06-01-2014</v>
          </cell>
          <cell r="J526" t="str">
            <v>Mandiri</v>
          </cell>
          <cell r="K526" t="str">
            <v>1250012734455</v>
          </cell>
          <cell r="L526" t="str">
            <v>66.094.867.0-027.000</v>
          </cell>
          <cell r="M526">
            <v>2000000</v>
          </cell>
          <cell r="N526">
            <v>21</v>
          </cell>
          <cell r="O526">
            <v>2000000</v>
          </cell>
          <cell r="P526">
            <v>1750000</v>
          </cell>
          <cell r="S526">
            <v>3750000</v>
          </cell>
          <cell r="V526">
            <v>0</v>
          </cell>
          <cell r="Y526">
            <v>0</v>
          </cell>
          <cell r="AB526">
            <v>0</v>
          </cell>
          <cell r="AC526">
            <v>0</v>
          </cell>
          <cell r="AF526">
            <v>178571.42857142858</v>
          </cell>
          <cell r="AG526">
            <v>3750000</v>
          </cell>
          <cell r="AH526">
            <v>0</v>
          </cell>
          <cell r="AK526">
            <v>0</v>
          </cell>
          <cell r="AL526">
            <v>0</v>
          </cell>
          <cell r="AN526">
            <v>0</v>
          </cell>
          <cell r="AQ526">
            <v>0</v>
          </cell>
          <cell r="AT526" t="str">
            <v>2 of 2</v>
          </cell>
          <cell r="AV526" t="str">
            <v>LUNAS</v>
          </cell>
          <cell r="AW526">
            <v>0</v>
          </cell>
          <cell r="AX526">
            <v>0</v>
          </cell>
          <cell r="AY526">
            <v>0</v>
          </cell>
          <cell r="AZ526">
            <v>0</v>
          </cell>
          <cell r="BB526">
            <v>3750000</v>
          </cell>
          <cell r="BC526">
            <v>12000</v>
          </cell>
          <cell r="BD526">
            <v>15000</v>
          </cell>
          <cell r="BE526">
            <v>200000</v>
          </cell>
          <cell r="BF526">
            <v>185000</v>
          </cell>
          <cell r="BG526">
            <v>100000</v>
          </cell>
          <cell r="BH526">
            <v>50000</v>
          </cell>
          <cell r="BI526">
            <v>100000</v>
          </cell>
          <cell r="BJ526">
            <v>50000</v>
          </cell>
          <cell r="BK526">
            <v>3550000</v>
          </cell>
          <cell r="BL526">
            <v>937500</v>
          </cell>
          <cell r="BM526">
            <v>0.25</v>
          </cell>
          <cell r="BN526">
            <v>2612500</v>
          </cell>
          <cell r="BR526">
            <v>5000000</v>
          </cell>
          <cell r="BY526">
            <v>2612500</v>
          </cell>
        </row>
        <row r="527">
          <cell r="B527">
            <v>18030023</v>
          </cell>
          <cell r="C527" t="str">
            <v>Waris Tri Effendi</v>
          </cell>
          <cell r="D527" t="str">
            <v>Sales</v>
          </cell>
          <cell r="E527" t="str">
            <v>MOJOKERTO</v>
          </cell>
          <cell r="F527">
            <v>2</v>
          </cell>
          <cell r="G527" t="str">
            <v>00-00-0000</v>
          </cell>
          <cell r="H527" t="str">
            <v>K/2</v>
          </cell>
          <cell r="I527" t="str">
            <v>21-03-2018</v>
          </cell>
          <cell r="J527" t="str">
            <v>Mandiri</v>
          </cell>
          <cell r="K527" t="str">
            <v>141 00 1656818 0</v>
          </cell>
          <cell r="L527" t="str">
            <v>84.323.914.6-604.000</v>
          </cell>
          <cell r="M527">
            <v>2000000</v>
          </cell>
          <cell r="N527">
            <v>21</v>
          </cell>
          <cell r="O527">
            <v>2000000</v>
          </cell>
          <cell r="P527">
            <v>1075000</v>
          </cell>
          <cell r="S527">
            <v>3075000</v>
          </cell>
          <cell r="V527">
            <v>0</v>
          </cell>
          <cell r="Y527">
            <v>0</v>
          </cell>
          <cell r="AB527">
            <v>0</v>
          </cell>
          <cell r="AC527">
            <v>0</v>
          </cell>
          <cell r="AF527">
            <v>146428.57142857142</v>
          </cell>
          <cell r="AG527">
            <v>3075000</v>
          </cell>
          <cell r="AH527">
            <v>0</v>
          </cell>
          <cell r="AK527">
            <v>0</v>
          </cell>
          <cell r="AL527">
            <v>0</v>
          </cell>
          <cell r="AN527">
            <v>0</v>
          </cell>
          <cell r="AQ527">
            <v>0</v>
          </cell>
          <cell r="AT527">
            <v>0</v>
          </cell>
          <cell r="AU527">
            <v>0</v>
          </cell>
          <cell r="AW527">
            <v>0</v>
          </cell>
          <cell r="AX527">
            <v>0</v>
          </cell>
          <cell r="AY527">
            <v>0</v>
          </cell>
          <cell r="AZ527">
            <v>0</v>
          </cell>
          <cell r="BB527">
            <v>3075000</v>
          </cell>
          <cell r="BC527">
            <v>10271.488799999999</v>
          </cell>
          <cell r="BD527">
            <v>12839.360999999999</v>
          </cell>
          <cell r="BE527">
            <v>171191.48</v>
          </cell>
          <cell r="BF527">
            <v>158352.11900000001</v>
          </cell>
          <cell r="BG527">
            <v>85595.74</v>
          </cell>
          <cell r="BH527">
            <v>42797.87</v>
          </cell>
          <cell r="BI527">
            <v>85595.74</v>
          </cell>
          <cell r="BJ527">
            <v>42797.87</v>
          </cell>
          <cell r="BK527">
            <v>2903808.52</v>
          </cell>
          <cell r="BL527">
            <v>768750</v>
          </cell>
          <cell r="BM527">
            <v>0.25</v>
          </cell>
          <cell r="BN527">
            <v>2135058.52</v>
          </cell>
          <cell r="BR527">
            <v>4279787</v>
          </cell>
          <cell r="BY527">
            <v>2135058.52</v>
          </cell>
        </row>
        <row r="528">
          <cell r="B528">
            <v>20010006</v>
          </cell>
          <cell r="C528" t="str">
            <v>Jefri Haryanto</v>
          </cell>
          <cell r="D528" t="str">
            <v>Admin</v>
          </cell>
          <cell r="E528" t="str">
            <v>MOJOKERTO</v>
          </cell>
          <cell r="F528">
            <v>3</v>
          </cell>
          <cell r="G528" t="str">
            <v>00-00-0000</v>
          </cell>
          <cell r="H528" t="str">
            <v>K/0</v>
          </cell>
          <cell r="I528" t="str">
            <v>02-01-2020</v>
          </cell>
          <cell r="J528" t="str">
            <v>Mandiri</v>
          </cell>
          <cell r="K528" t="str">
            <v>178-00-0275138-2</v>
          </cell>
          <cell r="M528">
            <v>2000000</v>
          </cell>
          <cell r="N528">
            <v>21</v>
          </cell>
          <cell r="O528">
            <v>2000000</v>
          </cell>
          <cell r="P528">
            <v>1070000</v>
          </cell>
          <cell r="S528">
            <v>3070000</v>
          </cell>
          <cell r="AF528">
            <v>146190.47619047618</v>
          </cell>
          <cell r="AG528">
            <v>3070000</v>
          </cell>
          <cell r="BB528">
            <v>3070000</v>
          </cell>
          <cell r="BC528">
            <v>10271.488799999999</v>
          </cell>
          <cell r="BD528">
            <v>12839.360999999999</v>
          </cell>
          <cell r="BE528">
            <v>171191.48</v>
          </cell>
          <cell r="BF528">
            <v>158352.11900000001</v>
          </cell>
          <cell r="BG528">
            <v>85595.74</v>
          </cell>
          <cell r="BH528">
            <v>42797.87</v>
          </cell>
          <cell r="BI528">
            <v>85595.74</v>
          </cell>
          <cell r="BJ528">
            <v>42797.87</v>
          </cell>
          <cell r="BK528">
            <v>2898808.52</v>
          </cell>
          <cell r="BL528">
            <v>767500</v>
          </cell>
          <cell r="BM528">
            <v>0.25</v>
          </cell>
          <cell r="BN528">
            <v>2131308.52</v>
          </cell>
          <cell r="BR528">
            <v>4279787</v>
          </cell>
        </row>
        <row r="529">
          <cell r="B529">
            <v>20100007</v>
          </cell>
          <cell r="C529" t="str">
            <v>Helmy Abdul Rozaq</v>
          </cell>
          <cell r="D529" t="str">
            <v>Sales Engineer</v>
          </cell>
          <cell r="E529" t="str">
            <v>MOJOKERTO</v>
          </cell>
          <cell r="F529">
            <v>4</v>
          </cell>
          <cell r="G529" t="str">
            <v>00-00-0000</v>
          </cell>
          <cell r="H529" t="str">
            <v>K/1</v>
          </cell>
          <cell r="I529" t="str">
            <v>01-10-2020</v>
          </cell>
          <cell r="J529" t="str">
            <v>Mandiri</v>
          </cell>
          <cell r="K529">
            <v>1410019119502</v>
          </cell>
          <cell r="L529" t="str">
            <v>98.252.612.1-033.000</v>
          </cell>
          <cell r="M529">
            <v>2000000</v>
          </cell>
          <cell r="N529">
            <v>21</v>
          </cell>
          <cell r="O529">
            <v>2000000</v>
          </cell>
          <cell r="P529">
            <v>1069946.7</v>
          </cell>
          <cell r="S529">
            <v>3069946.7</v>
          </cell>
          <cell r="AF529">
            <v>146187.93809523812</v>
          </cell>
          <cell r="AG529">
            <v>3069946.7000000007</v>
          </cell>
          <cell r="BB529">
            <v>3069946.7000000007</v>
          </cell>
          <cell r="BC529">
            <v>10271.488799999999</v>
          </cell>
          <cell r="BD529">
            <v>12839.360999999999</v>
          </cell>
          <cell r="BF529">
            <v>158352.11900000001</v>
          </cell>
          <cell r="BG529">
            <v>85595.74</v>
          </cell>
          <cell r="BH529">
            <v>42797.87</v>
          </cell>
          <cell r="BI529">
            <v>85595.74</v>
          </cell>
          <cell r="BK529">
            <v>2941553.0900000008</v>
          </cell>
          <cell r="BL529">
            <v>767486.67500000005</v>
          </cell>
          <cell r="BM529">
            <v>0.25</v>
          </cell>
          <cell r="BN529">
            <v>2174066.415000001</v>
          </cell>
          <cell r="BR529">
            <v>4279787</v>
          </cell>
        </row>
        <row r="530">
          <cell r="B530">
            <v>21001031</v>
          </cell>
          <cell r="C530" t="str">
            <v>Deddy Hermanto</v>
          </cell>
          <cell r="D530" t="str">
            <v>Sales Engineer</v>
          </cell>
          <cell r="E530" t="str">
            <v>MOJOKERTO</v>
          </cell>
          <cell r="F530">
            <v>5</v>
          </cell>
          <cell r="G530" t="str">
            <v>00-00-0000</v>
          </cell>
          <cell r="H530" t="str">
            <v>TK/0</v>
          </cell>
          <cell r="I530" t="str">
            <v>]</v>
          </cell>
          <cell r="J530" t="str">
            <v>Mandiri</v>
          </cell>
          <cell r="K530" t="str">
            <v>1410019464916</v>
          </cell>
          <cell r="M530">
            <v>2000000</v>
          </cell>
          <cell r="N530">
            <v>21</v>
          </cell>
          <cell r="O530">
            <v>2000000</v>
          </cell>
          <cell r="P530">
            <v>1069946.7</v>
          </cell>
          <cell r="S530">
            <v>4279787</v>
          </cell>
          <cell r="AF530">
            <v>203799.38095238095</v>
          </cell>
          <cell r="AG530">
            <v>4279787</v>
          </cell>
          <cell r="BB530">
            <v>4279787</v>
          </cell>
          <cell r="BC530">
            <v>10271.488799999999</v>
          </cell>
          <cell r="BD530">
            <v>12839.360999999999</v>
          </cell>
          <cell r="BE530">
            <v>171191.48</v>
          </cell>
          <cell r="BF530">
            <v>158352.11900000001</v>
          </cell>
          <cell r="BG530">
            <v>85595.74</v>
          </cell>
          <cell r="BH530">
            <v>42797.87</v>
          </cell>
          <cell r="BI530">
            <v>85595.74</v>
          </cell>
          <cell r="BJ530">
            <v>42797.87</v>
          </cell>
          <cell r="BK530">
            <v>4108595.52</v>
          </cell>
          <cell r="BL530">
            <v>1069946.75</v>
          </cell>
          <cell r="BM530">
            <v>0.25</v>
          </cell>
          <cell r="BN530">
            <v>3038648.77</v>
          </cell>
          <cell r="BR530">
            <v>4279787</v>
          </cell>
        </row>
        <row r="531">
          <cell r="B531">
            <v>21002012</v>
          </cell>
          <cell r="C531" t="str">
            <v>Marsi Andria Sakri</v>
          </cell>
          <cell r="D531" t="str">
            <v>Sales Engineer</v>
          </cell>
          <cell r="E531" t="str">
            <v>MOJOKERTO</v>
          </cell>
          <cell r="F531">
            <v>6</v>
          </cell>
          <cell r="G531" t="str">
            <v>00-00-0000</v>
          </cell>
          <cell r="H531" t="str">
            <v>K/1</v>
          </cell>
          <cell r="I531" t="str">
            <v>08-02-2021</v>
          </cell>
          <cell r="J531" t="str">
            <v>Mandiri</v>
          </cell>
          <cell r="K531" t="str">
            <v>1420018980234</v>
          </cell>
          <cell r="L531" t="str">
            <v>08.644.322.3-609.000</v>
          </cell>
          <cell r="M531">
            <v>2000000</v>
          </cell>
          <cell r="N531">
            <v>21</v>
          </cell>
          <cell r="O531">
            <v>2000000</v>
          </cell>
          <cell r="P531">
            <v>1069946.7</v>
          </cell>
          <cell r="S531">
            <v>4279787</v>
          </cell>
          <cell r="AF531">
            <v>203799.38095238095</v>
          </cell>
          <cell r="AG531">
            <v>4279787</v>
          </cell>
          <cell r="BB531">
            <v>4279787</v>
          </cell>
          <cell r="BC531">
            <v>10271.488799999999</v>
          </cell>
          <cell r="BD531">
            <v>12839.360999999999</v>
          </cell>
          <cell r="BF531">
            <v>158352.11900000001</v>
          </cell>
          <cell r="BG531">
            <v>85595.74</v>
          </cell>
          <cell r="BH531">
            <v>42797.87</v>
          </cell>
          <cell r="BI531">
            <v>85595.74</v>
          </cell>
          <cell r="BK531">
            <v>4151393.39</v>
          </cell>
          <cell r="BL531">
            <v>1069946.75</v>
          </cell>
          <cell r="BM531">
            <v>0.25</v>
          </cell>
          <cell r="BN531">
            <v>3081446.64</v>
          </cell>
          <cell r="BR531">
            <v>4279787</v>
          </cell>
        </row>
        <row r="532">
          <cell r="M532">
            <v>12000000</v>
          </cell>
          <cell r="O532">
            <v>12000000</v>
          </cell>
          <cell r="P532">
            <v>7104840.1000000006</v>
          </cell>
          <cell r="Q532">
            <v>0</v>
          </cell>
          <cell r="R532">
            <v>0</v>
          </cell>
          <cell r="S532">
            <v>21524520.699999999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1024977.1761904762</v>
          </cell>
          <cell r="AG532">
            <v>21524520.700000003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P532">
            <v>0</v>
          </cell>
          <cell r="AQ532">
            <v>0</v>
          </cell>
          <cell r="AR532">
            <v>0</v>
          </cell>
          <cell r="AS532">
            <v>0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A532">
            <v>0</v>
          </cell>
          <cell r="BB532">
            <v>21524520.700000003</v>
          </cell>
          <cell r="BC532">
            <v>63357.443999999996</v>
          </cell>
          <cell r="BD532">
            <v>79196.804999999993</v>
          </cell>
          <cell r="BE532">
            <v>713574.44</v>
          </cell>
          <cell r="BF532">
            <v>976760.59499999997</v>
          </cell>
          <cell r="BG532">
            <v>527978.69999999995</v>
          </cell>
          <cell r="BH532">
            <v>263989.34999999998</v>
          </cell>
          <cell r="BI532">
            <v>527978.69999999995</v>
          </cell>
          <cell r="BJ532">
            <v>178393.61</v>
          </cell>
          <cell r="BK532">
            <v>20554159.039999999</v>
          </cell>
          <cell r="BN532">
            <v>15173028.865</v>
          </cell>
          <cell r="BR532">
            <v>26398935</v>
          </cell>
        </row>
        <row r="534">
          <cell r="B534" t="str">
            <v>Jakarta, 20 Mei 2021</v>
          </cell>
        </row>
        <row r="535">
          <cell r="B535" t="str">
            <v>Dibuat Oleh :</v>
          </cell>
          <cell r="I535" t="str">
            <v>Diperiksa Oleh :</v>
          </cell>
          <cell r="P535" t="str">
            <v>Diketahui Oleh :</v>
          </cell>
          <cell r="AT535" t="str">
            <v>Disahkan Oleh</v>
          </cell>
        </row>
        <row r="536">
          <cell r="BH536" t="str">
            <v xml:space="preserve"> </v>
          </cell>
        </row>
        <row r="538">
          <cell r="AY538" t="str">
            <v xml:space="preserve"> </v>
          </cell>
        </row>
        <row r="540">
          <cell r="B540" t="str">
            <v>Denny Pangalila</v>
          </cell>
          <cell r="I540" t="str">
            <v>Sangap Dame</v>
          </cell>
          <cell r="P540" t="str">
            <v>Harianto</v>
          </cell>
          <cell r="AT540" t="str">
            <v>Low Yew Lean</v>
          </cell>
        </row>
        <row r="541">
          <cell r="B541" t="str">
            <v>Human Capital Manager</v>
          </cell>
          <cell r="I541" t="str">
            <v>Deputy Direktur Finance &amp; Accounting</v>
          </cell>
          <cell r="P541" t="str">
            <v>Direktur</v>
          </cell>
          <cell r="AT541" t="str">
            <v>Direktur Utama</v>
          </cell>
        </row>
        <row r="543">
          <cell r="B543" t="str">
            <v>BRANCH  :</v>
          </cell>
          <cell r="C543" t="str">
            <v xml:space="preserve">SURABAYA </v>
          </cell>
        </row>
        <row r="544">
          <cell r="B544" t="str">
            <v>NIK</v>
          </cell>
          <cell r="C544" t="str">
            <v>NAMA</v>
          </cell>
          <cell r="D544" t="str">
            <v>JABATAN</v>
          </cell>
          <cell r="E544" t="str">
            <v>DIVISI / CABANG</v>
          </cell>
          <cell r="F544" t="str">
            <v>NO SLIP</v>
          </cell>
          <cell r="G544" t="str">
            <v>TGL</v>
          </cell>
          <cell r="H544" t="str">
            <v>STATUS</v>
          </cell>
          <cell r="I544" t="str">
            <v>TGL</v>
          </cell>
          <cell r="J544" t="str">
            <v>BANK</v>
          </cell>
          <cell r="K544" t="str">
            <v>NO. REKENING</v>
          </cell>
          <cell r="L544" t="str">
            <v>NPWP</v>
          </cell>
          <cell r="M544" t="str">
            <v>GAJI POKOK</v>
          </cell>
          <cell r="N544" t="str">
            <v>HARI</v>
          </cell>
          <cell r="O544" t="str">
            <v>GAJI POKOK EFEKTIF</v>
          </cell>
          <cell r="P544" t="str">
            <v>TUNJANGAN</v>
          </cell>
          <cell r="S544" t="str">
            <v>GAJI</v>
          </cell>
          <cell r="T544" t="str">
            <v>INSENTIF, KOMISI &amp; PENCAPAIAN</v>
          </cell>
          <cell r="AC544" t="str">
            <v>TOTAL</v>
          </cell>
          <cell r="AD544" t="str">
            <v>PREMI</v>
          </cell>
          <cell r="AF544" t="str">
            <v>Gaji Per hari</v>
          </cell>
          <cell r="AG544" t="str">
            <v>Gaji setelah dipotong hari</v>
          </cell>
          <cell r="AH544" t="str">
            <v>LEMBUR, ROLLING, DLL</v>
          </cell>
          <cell r="AL544" t="str">
            <v>TOTAL</v>
          </cell>
          <cell r="AM544" t="str">
            <v>Dinner Allowance</v>
          </cell>
          <cell r="AP544" t="str">
            <v>Extra Dinner Allowance</v>
          </cell>
          <cell r="AS544" t="str">
            <v>Grand Total</v>
          </cell>
          <cell r="AT544" t="str">
            <v>POTONGAN</v>
          </cell>
          <cell r="AW544" t="str">
            <v>Motor Support</v>
          </cell>
          <cell r="AY544" t="str">
            <v>KOREKSI (+/-)</v>
          </cell>
          <cell r="BB544" t="str">
            <v>TOTAL</v>
          </cell>
          <cell r="BC544" t="str">
            <v>JAMSOSTEK (DARI GAJI POKOK)</v>
          </cell>
          <cell r="BK544" t="str">
            <v>GAJI</v>
          </cell>
          <cell r="BL544" t="str">
            <v>DIBAYAR FULL</v>
          </cell>
          <cell r="BN544" t="str">
            <v>TOTAL</v>
          </cell>
        </row>
        <row r="545">
          <cell r="G545" t="str">
            <v>LAHIR</v>
          </cell>
          <cell r="H545" t="str">
            <v>KEL</v>
          </cell>
          <cell r="I545" t="str">
            <v>MASUK</v>
          </cell>
          <cell r="N545" t="str">
            <v>KERJA</v>
          </cell>
          <cell r="P545" t="str">
            <v>Tetap</v>
          </cell>
          <cell r="Q545" t="str">
            <v>Transport</v>
          </cell>
          <cell r="R545" t="str">
            <v>Jabatan</v>
          </cell>
          <cell r="S545" t="str">
            <v>BRUTO</v>
          </cell>
          <cell r="T545" t="str">
            <v>First Hour</v>
          </cell>
          <cell r="U545" t="str">
            <v>Hours</v>
          </cell>
          <cell r="V545" t="str">
            <v>INSENTIF</v>
          </cell>
          <cell r="W545" t="str">
            <v>Second Hour</v>
          </cell>
          <cell r="X545" t="str">
            <v>Hour</v>
          </cell>
          <cell r="Y545" t="str">
            <v>KOMISI</v>
          </cell>
          <cell r="Z545" t="str">
            <v>Third Hour</v>
          </cell>
          <cell r="AA545" t="str">
            <v>Hours</v>
          </cell>
          <cell r="AB545" t="str">
            <v>PENCAPAIAN</v>
          </cell>
          <cell r="AC545" t="str">
            <v>INSENTIF</v>
          </cell>
          <cell r="AD545" t="str">
            <v>Per Day</v>
          </cell>
          <cell r="AE545" t="str">
            <v>Days</v>
          </cell>
          <cell r="AH545" t="str">
            <v>LUAR KOTA</v>
          </cell>
          <cell r="AI545" t="str">
            <v>LEMBUR</v>
          </cell>
          <cell r="AJ545" t="str">
            <v>ROLLING</v>
          </cell>
          <cell r="AK545" t="str">
            <v>UANG HARIAN</v>
          </cell>
          <cell r="AL545" t="str">
            <v>LEMBUR</v>
          </cell>
          <cell r="AM545" t="str">
            <v>Per Day</v>
          </cell>
          <cell r="AN545" t="str">
            <v>Days</v>
          </cell>
          <cell r="AO545" t="str">
            <v>Total</v>
          </cell>
          <cell r="AP545" t="str">
            <v>Per Day</v>
          </cell>
          <cell r="AQ545" t="str">
            <v>Days</v>
          </cell>
          <cell r="AR545" t="str">
            <v>Total</v>
          </cell>
          <cell r="AS545" t="str">
            <v>Overtime</v>
          </cell>
          <cell r="AT545" t="str">
            <v>No.</v>
          </cell>
          <cell r="AU545" t="str">
            <v>Total</v>
          </cell>
          <cell r="AV545" t="str">
            <v>Keterangan</v>
          </cell>
          <cell r="AW545" t="str">
            <v>No.</v>
          </cell>
          <cell r="AX545" t="str">
            <v>Total</v>
          </cell>
          <cell r="AY545" t="str">
            <v>No.</v>
          </cell>
          <cell r="AZ545" t="str">
            <v>Total</v>
          </cell>
          <cell r="BA545" t="str">
            <v>Keterangan</v>
          </cell>
          <cell r="BB545" t="str">
            <v>GAJI</v>
          </cell>
          <cell r="BC545" t="str">
            <v>JKK (0.24%)</v>
          </cell>
          <cell r="BD545" t="str">
            <v>JKM(0.30%)</v>
          </cell>
          <cell r="BE545" t="str">
            <v>BPJS (4.0%)</v>
          </cell>
          <cell r="BF545" t="str">
            <v>JHT (3.7%)</v>
          </cell>
          <cell r="BG545" t="str">
            <v>JPN (2%)</v>
          </cell>
          <cell r="BH545" t="str">
            <v>JPN (1%)</v>
          </cell>
          <cell r="BI545" t="str">
            <v>JHT (2.0%)</v>
          </cell>
          <cell r="BJ545" t="str">
            <v>BPJS (1%)</v>
          </cell>
          <cell r="BK545" t="str">
            <v>NETTO</v>
          </cell>
          <cell r="BN545" t="str">
            <v>Take Home Pay</v>
          </cell>
        </row>
        <row r="546">
          <cell r="B546">
            <v>13040094</v>
          </cell>
          <cell r="C546" t="str">
            <v>YAHYA</v>
          </cell>
          <cell r="D546" t="str">
            <v>Act.Branch Manager</v>
          </cell>
          <cell r="E546" t="str">
            <v xml:space="preserve">SURABAYA </v>
          </cell>
          <cell r="F546">
            <v>1</v>
          </cell>
          <cell r="G546" t="str">
            <v>00-00-0000</v>
          </cell>
          <cell r="H546" t="str">
            <v>K/0</v>
          </cell>
          <cell r="I546" t="str">
            <v>01-11-2012</v>
          </cell>
          <cell r="J546" t="str">
            <v>Mandiri</v>
          </cell>
          <cell r="K546" t="str">
            <v>1420014684111</v>
          </cell>
          <cell r="L546" t="str">
            <v>69.072.253.3-616.000</v>
          </cell>
          <cell r="M546">
            <v>2000000</v>
          </cell>
          <cell r="N546">
            <v>21</v>
          </cell>
          <cell r="O546">
            <v>2000000</v>
          </cell>
          <cell r="P546">
            <v>1750000</v>
          </cell>
          <cell r="Q546">
            <v>0</v>
          </cell>
          <cell r="S546">
            <v>3750000</v>
          </cell>
          <cell r="V546">
            <v>0</v>
          </cell>
          <cell r="Y546">
            <v>0</v>
          </cell>
          <cell r="AB546">
            <v>0</v>
          </cell>
          <cell r="AC546">
            <v>0</v>
          </cell>
          <cell r="AF546">
            <v>178571.42857142858</v>
          </cell>
          <cell r="AG546">
            <v>3750000</v>
          </cell>
          <cell r="AH546">
            <v>0</v>
          </cell>
          <cell r="AK546">
            <v>0</v>
          </cell>
          <cell r="AL546">
            <v>0</v>
          </cell>
          <cell r="AN546">
            <v>0</v>
          </cell>
          <cell r="AQ546">
            <v>0</v>
          </cell>
          <cell r="AT546" t="str">
            <v>2 of 2</v>
          </cell>
          <cell r="AV546" t="str">
            <v>LUNAS</v>
          </cell>
          <cell r="AW546">
            <v>0</v>
          </cell>
          <cell r="AX546">
            <v>0</v>
          </cell>
          <cell r="AY546">
            <v>0</v>
          </cell>
          <cell r="BB546">
            <v>3750000</v>
          </cell>
          <cell r="BC546">
            <v>12000</v>
          </cell>
          <cell r="BD546">
            <v>15000</v>
          </cell>
          <cell r="BE546">
            <v>200000</v>
          </cell>
          <cell r="BF546">
            <v>185000</v>
          </cell>
          <cell r="BG546">
            <v>100000</v>
          </cell>
          <cell r="BH546">
            <v>50000</v>
          </cell>
          <cell r="BI546">
            <v>100000</v>
          </cell>
          <cell r="BJ546">
            <v>50000</v>
          </cell>
          <cell r="BK546">
            <v>3550000</v>
          </cell>
          <cell r="BN546">
            <v>3550000</v>
          </cell>
          <cell r="BR546">
            <v>5000000</v>
          </cell>
          <cell r="BY546">
            <v>3550000</v>
          </cell>
        </row>
        <row r="547">
          <cell r="B547" t="str">
            <v>18110009</v>
          </cell>
          <cell r="C547" t="str">
            <v>Endra Ermawati Istira</v>
          </cell>
          <cell r="D547" t="str">
            <v xml:space="preserve">Staff Admin </v>
          </cell>
          <cell r="E547" t="str">
            <v xml:space="preserve">SURABAYA </v>
          </cell>
          <cell r="F547">
            <v>2</v>
          </cell>
          <cell r="G547" t="str">
            <v>00-00-0000</v>
          </cell>
          <cell r="H547" t="str">
            <v>TK/0</v>
          </cell>
          <cell r="I547" t="str">
            <v>07-11-2018</v>
          </cell>
          <cell r="J547" t="str">
            <v>Mandiri</v>
          </cell>
          <cell r="K547" t="str">
            <v>142 00 1705072 4</v>
          </cell>
          <cell r="L547" t="str">
            <v>86.495.624.8-614.000</v>
          </cell>
          <cell r="M547">
            <v>2000000</v>
          </cell>
          <cell r="N547">
            <v>21</v>
          </cell>
          <cell r="O547">
            <v>2000000</v>
          </cell>
          <cell r="P547">
            <v>1087619.7</v>
          </cell>
          <cell r="S547">
            <v>3087619.7</v>
          </cell>
          <cell r="AF547">
            <v>147029.50952380954</v>
          </cell>
          <cell r="AG547">
            <v>3087619.7</v>
          </cell>
          <cell r="BB547">
            <v>3087619.7</v>
          </cell>
          <cell r="BC547">
            <v>10321.149599999999</v>
          </cell>
          <cell r="BD547">
            <v>12901.437</v>
          </cell>
          <cell r="BE547">
            <v>172019.16</v>
          </cell>
          <cell r="BF547">
            <v>159117.723</v>
          </cell>
          <cell r="BG547">
            <v>86009.58</v>
          </cell>
          <cell r="BH547">
            <v>43004.79</v>
          </cell>
          <cell r="BI547">
            <v>86009.58</v>
          </cell>
          <cell r="BJ547">
            <v>43004.79</v>
          </cell>
          <cell r="BK547">
            <v>2915600.54</v>
          </cell>
          <cell r="BN547">
            <v>2915600.54</v>
          </cell>
          <cell r="BR547">
            <v>4300479</v>
          </cell>
        </row>
        <row r="548">
          <cell r="B548" t="str">
            <v>170100010</v>
          </cell>
          <cell r="C548" t="str">
            <v>ARI RISDIANSYAH</v>
          </cell>
          <cell r="D548" t="str">
            <v>Sales</v>
          </cell>
          <cell r="E548" t="str">
            <v xml:space="preserve">SURABAYA </v>
          </cell>
          <cell r="F548">
            <v>3</v>
          </cell>
          <cell r="G548" t="str">
            <v>00-00-0000</v>
          </cell>
          <cell r="H548" t="str">
            <v>K/1</v>
          </cell>
          <cell r="I548" t="str">
            <v>10/01/2017</v>
          </cell>
          <cell r="J548" t="str">
            <v>Mandiri</v>
          </cell>
          <cell r="K548" t="str">
            <v>1400013204491</v>
          </cell>
          <cell r="L548" t="str">
            <v>'69.252.183.4-603.000</v>
          </cell>
          <cell r="M548">
            <v>2000000</v>
          </cell>
          <cell r="N548">
            <v>21</v>
          </cell>
          <cell r="O548">
            <v>2000000</v>
          </cell>
          <cell r="P548">
            <v>1075119.7</v>
          </cell>
          <cell r="S548">
            <v>3075119.7</v>
          </cell>
          <cell r="V548">
            <v>0</v>
          </cell>
          <cell r="Y548">
            <v>0</v>
          </cell>
          <cell r="AB548">
            <v>0</v>
          </cell>
          <cell r="AC548">
            <v>0</v>
          </cell>
          <cell r="AF548">
            <v>146434.27142857143</v>
          </cell>
          <cell r="AG548">
            <v>3075119.7</v>
          </cell>
          <cell r="AH548">
            <v>0</v>
          </cell>
          <cell r="AK548">
            <v>0</v>
          </cell>
          <cell r="AL548">
            <v>0</v>
          </cell>
          <cell r="AT548" t="str">
            <v>2 of 2</v>
          </cell>
          <cell r="AV548" t="str">
            <v>LUNAS</v>
          </cell>
          <cell r="AW548">
            <v>0</v>
          </cell>
          <cell r="AX548">
            <v>0</v>
          </cell>
          <cell r="AY548">
            <v>0</v>
          </cell>
          <cell r="AZ548">
            <v>0</v>
          </cell>
          <cell r="BB548">
            <v>3075119.7</v>
          </cell>
          <cell r="BC548">
            <v>10321.149599999999</v>
          </cell>
          <cell r="BD548">
            <v>12901.437</v>
          </cell>
          <cell r="BE548">
            <v>172019.16</v>
          </cell>
          <cell r="BF548">
            <v>159117.723</v>
          </cell>
          <cell r="BG548">
            <v>86009.58</v>
          </cell>
          <cell r="BH548">
            <v>43004.79</v>
          </cell>
          <cell r="BI548">
            <v>86009.58</v>
          </cell>
          <cell r="BJ548">
            <v>43004.79</v>
          </cell>
          <cell r="BK548">
            <v>2903100.54</v>
          </cell>
          <cell r="BN548">
            <v>2903100.54</v>
          </cell>
          <cell r="BR548">
            <v>4300479</v>
          </cell>
          <cell r="BY548">
            <v>2903100.54</v>
          </cell>
        </row>
        <row r="549">
          <cell r="B549" t="str">
            <v>17010092</v>
          </cell>
          <cell r="C549" t="str">
            <v>ANDIK SISWANDI</v>
          </cell>
          <cell r="D549" t="str">
            <v>Sales</v>
          </cell>
          <cell r="E549" t="str">
            <v xml:space="preserve">SURABAYA </v>
          </cell>
          <cell r="F549">
            <v>4</v>
          </cell>
          <cell r="G549" t="str">
            <v>00-00-0000</v>
          </cell>
          <cell r="H549" t="str">
            <v>K/2</v>
          </cell>
          <cell r="I549" t="str">
            <v>01-08-2017</v>
          </cell>
          <cell r="J549" t="str">
            <v>Mandiri</v>
          </cell>
          <cell r="K549" t="str">
            <v>1829248615</v>
          </cell>
          <cell r="L549" t="str">
            <v>66.089.047.6-618.000</v>
          </cell>
          <cell r="M549">
            <v>2000000</v>
          </cell>
          <cell r="N549">
            <v>21</v>
          </cell>
          <cell r="O549">
            <v>2000000</v>
          </cell>
          <cell r="P549">
            <v>1075119.7</v>
          </cell>
          <cell r="S549">
            <v>3075119.7</v>
          </cell>
          <cell r="V549">
            <v>0</v>
          </cell>
          <cell r="Y549">
            <v>0</v>
          </cell>
          <cell r="AB549">
            <v>0</v>
          </cell>
          <cell r="AC549">
            <v>0</v>
          </cell>
          <cell r="AF549">
            <v>146434.27142857143</v>
          </cell>
          <cell r="AG549">
            <v>3075119.7</v>
          </cell>
          <cell r="AH549">
            <v>0</v>
          </cell>
          <cell r="AK549">
            <v>0</v>
          </cell>
          <cell r="AL549">
            <v>0</v>
          </cell>
          <cell r="AN549">
            <v>0</v>
          </cell>
          <cell r="AQ549">
            <v>0</v>
          </cell>
          <cell r="AT549">
            <v>0</v>
          </cell>
          <cell r="AU549">
            <v>0</v>
          </cell>
          <cell r="AW549">
            <v>0</v>
          </cell>
          <cell r="AX549">
            <v>0</v>
          </cell>
          <cell r="AY549">
            <v>0</v>
          </cell>
          <cell r="AZ549">
            <v>0</v>
          </cell>
          <cell r="BB549">
            <v>3075119.7</v>
          </cell>
          <cell r="BC549">
            <v>10321.149599999999</v>
          </cell>
          <cell r="BD549">
            <v>12901.437</v>
          </cell>
          <cell r="BE549">
            <v>172019.16</v>
          </cell>
          <cell r="BF549">
            <v>159117.723</v>
          </cell>
          <cell r="BG549">
            <v>86009.58</v>
          </cell>
          <cell r="BH549">
            <v>43004.79</v>
          </cell>
          <cell r="BI549">
            <v>86009.58</v>
          </cell>
          <cell r="BJ549">
            <v>43004.79</v>
          </cell>
          <cell r="BK549">
            <v>2903100.54</v>
          </cell>
          <cell r="BN549">
            <v>2903100.54</v>
          </cell>
          <cell r="BR549">
            <v>4300479</v>
          </cell>
          <cell r="BY549">
            <v>2903100.54</v>
          </cell>
        </row>
        <row r="550">
          <cell r="B550" t="str">
            <v>19030018</v>
          </cell>
          <cell r="C550" t="str">
            <v>Muhammad Misbakhudin</v>
          </cell>
          <cell r="D550" t="str">
            <v>Sales Enginner</v>
          </cell>
          <cell r="E550" t="str">
            <v xml:space="preserve">SURABAYA </v>
          </cell>
          <cell r="F550">
            <v>5</v>
          </cell>
          <cell r="G550" t="str">
            <v>00-00-0000</v>
          </cell>
          <cell r="H550" t="str">
            <v>K/3</v>
          </cell>
          <cell r="I550" t="str">
            <v>01-03-2019</v>
          </cell>
          <cell r="J550" t="str">
            <v>Mandiri</v>
          </cell>
          <cell r="L550" t="str">
            <v>078488152603000</v>
          </cell>
          <cell r="M550">
            <v>2000000</v>
          </cell>
          <cell r="N550">
            <v>21</v>
          </cell>
          <cell r="O550">
            <v>2000000</v>
          </cell>
          <cell r="P550">
            <v>1075119.7</v>
          </cell>
          <cell r="S550">
            <v>3075119.7</v>
          </cell>
          <cell r="AF550">
            <v>146434.27142857143</v>
          </cell>
          <cell r="AG550">
            <v>3075119.7</v>
          </cell>
          <cell r="BB550">
            <v>3075119.7</v>
          </cell>
          <cell r="BC550">
            <v>10321.149599999999</v>
          </cell>
          <cell r="BD550">
            <v>12901.437</v>
          </cell>
          <cell r="BE550">
            <v>172019.16</v>
          </cell>
          <cell r="BF550">
            <v>159117.723</v>
          </cell>
          <cell r="BG550">
            <v>86009.58</v>
          </cell>
          <cell r="BH550">
            <v>43004.79</v>
          </cell>
          <cell r="BI550">
            <v>86009.58</v>
          </cell>
          <cell r="BJ550">
            <v>43004.79</v>
          </cell>
          <cell r="BK550">
            <v>2903100.54</v>
          </cell>
          <cell r="BN550">
            <v>2903100.54</v>
          </cell>
          <cell r="BR550">
            <v>4300479</v>
          </cell>
        </row>
        <row r="551">
          <cell r="B551" t="str">
            <v>19020006</v>
          </cell>
          <cell r="C551" t="str">
            <v>Ari Affan</v>
          </cell>
          <cell r="D551" t="str">
            <v>Sales</v>
          </cell>
          <cell r="E551" t="str">
            <v xml:space="preserve">SURABAYA </v>
          </cell>
          <cell r="F551">
            <v>6</v>
          </cell>
          <cell r="G551" t="str">
            <v>00-00-0000</v>
          </cell>
          <cell r="H551" t="str">
            <v>K/1</v>
          </cell>
          <cell r="I551" t="str">
            <v>07-02-2019</v>
          </cell>
          <cell r="J551" t="str">
            <v>Mandiri</v>
          </cell>
          <cell r="M551">
            <v>2000000</v>
          </cell>
          <cell r="N551">
            <v>21</v>
          </cell>
          <cell r="O551">
            <v>2000000</v>
          </cell>
          <cell r="P551">
            <v>1075119.7</v>
          </cell>
          <cell r="S551">
            <v>3075119.7</v>
          </cell>
          <cell r="AF551">
            <v>146434.27142857143</v>
          </cell>
          <cell r="AG551">
            <v>3075119.7</v>
          </cell>
          <cell r="BB551">
            <v>3075119.7</v>
          </cell>
          <cell r="BC551">
            <v>10321.149599999999</v>
          </cell>
          <cell r="BD551">
            <v>12901.437</v>
          </cell>
          <cell r="BE551">
            <v>172019.16</v>
          </cell>
          <cell r="BF551">
            <v>159117.723</v>
          </cell>
          <cell r="BG551">
            <v>86009.58</v>
          </cell>
          <cell r="BH551">
            <v>43004.79</v>
          </cell>
          <cell r="BI551">
            <v>86009.58</v>
          </cell>
          <cell r="BJ551">
            <v>43004.79</v>
          </cell>
          <cell r="BK551">
            <v>2903100.54</v>
          </cell>
          <cell r="BN551">
            <v>2903100.54</v>
          </cell>
          <cell r="BR551">
            <v>4300479</v>
          </cell>
        </row>
        <row r="552">
          <cell r="B552" t="str">
            <v>20030003</v>
          </cell>
          <cell r="C552" t="str">
            <v>Chornelius Chrissandya Isaq</v>
          </cell>
          <cell r="D552" t="str">
            <v>Sales</v>
          </cell>
          <cell r="E552" t="str">
            <v xml:space="preserve">SURABAYA </v>
          </cell>
          <cell r="F552">
            <v>7</v>
          </cell>
          <cell r="G552" t="str">
            <v>00-00-0000</v>
          </cell>
          <cell r="H552" t="str">
            <v>TK/0</v>
          </cell>
          <cell r="I552" t="str">
            <v>02-03-2020</v>
          </cell>
          <cell r="J552" t="str">
            <v>Mandiri</v>
          </cell>
          <cell r="M552">
            <v>2000000</v>
          </cell>
          <cell r="N552">
            <v>21</v>
          </cell>
          <cell r="O552">
            <v>2000000</v>
          </cell>
          <cell r="P552">
            <v>1075119.7</v>
          </cell>
          <cell r="S552">
            <v>3075119.7</v>
          </cell>
          <cell r="AF552">
            <v>146434.27142857143</v>
          </cell>
          <cell r="AG552">
            <v>3075119.7</v>
          </cell>
          <cell r="BB552">
            <v>3075119.7</v>
          </cell>
          <cell r="BC552">
            <v>10321.149599999999</v>
          </cell>
          <cell r="BD552">
            <v>12901.437</v>
          </cell>
          <cell r="BF552">
            <v>159117.723</v>
          </cell>
          <cell r="BG552">
            <v>86009.58</v>
          </cell>
          <cell r="BH552">
            <v>43004.79</v>
          </cell>
          <cell r="BI552">
            <v>86009.58</v>
          </cell>
          <cell r="BK552">
            <v>2946105.33</v>
          </cell>
          <cell r="BN552">
            <v>2946105.33</v>
          </cell>
          <cell r="BR552">
            <v>4300479</v>
          </cell>
        </row>
        <row r="553">
          <cell r="B553" t="str">
            <v>20090027</v>
          </cell>
          <cell r="C553" t="str">
            <v>Mohammad Reza</v>
          </cell>
          <cell r="D553" t="str">
            <v>Admin Sales</v>
          </cell>
          <cell r="E553" t="str">
            <v xml:space="preserve">SURABAYA </v>
          </cell>
          <cell r="F553">
            <v>8</v>
          </cell>
          <cell r="G553" t="str">
            <v>00-00-0000</v>
          </cell>
          <cell r="H553" t="str">
            <v>K/1</v>
          </cell>
          <cell r="I553" t="str">
            <v>28-09-2020</v>
          </cell>
          <cell r="J553" t="str">
            <v>Mandiri</v>
          </cell>
          <cell r="K553" t="str">
            <v>'1420014682362</v>
          </cell>
          <cell r="L553" t="str">
            <v>'97.302783.2-643.000</v>
          </cell>
          <cell r="M553">
            <v>2000000</v>
          </cell>
          <cell r="N553">
            <v>21</v>
          </cell>
          <cell r="O553">
            <v>2000000</v>
          </cell>
          <cell r="P553">
            <v>1075119.7</v>
          </cell>
          <cell r="S553">
            <v>3075119.7</v>
          </cell>
          <cell r="AF553">
            <v>146434.27142857143</v>
          </cell>
          <cell r="AG553">
            <v>3075119.7</v>
          </cell>
          <cell r="BB553">
            <v>3075119.7</v>
          </cell>
          <cell r="BC553">
            <v>10321.149599999999</v>
          </cell>
          <cell r="BD553">
            <v>12901.437</v>
          </cell>
          <cell r="BF553">
            <v>159117.723</v>
          </cell>
          <cell r="BG553">
            <v>86009.58</v>
          </cell>
          <cell r="BH553">
            <v>43004.79</v>
          </cell>
          <cell r="BI553">
            <v>86009.58</v>
          </cell>
          <cell r="BK553">
            <v>2946105.33</v>
          </cell>
          <cell r="BN553">
            <v>2946105.33</v>
          </cell>
          <cell r="BR553">
            <v>4300479</v>
          </cell>
        </row>
        <row r="554">
          <cell r="B554">
            <v>20010026</v>
          </cell>
          <cell r="C554" t="str">
            <v>Rizky Cahya Romadhona</v>
          </cell>
          <cell r="D554" t="str">
            <v>Admin Temporary</v>
          </cell>
          <cell r="E554" t="str">
            <v xml:space="preserve">SURABAYA </v>
          </cell>
          <cell r="F554">
            <v>9</v>
          </cell>
          <cell r="G554" t="str">
            <v>00-00-0000</v>
          </cell>
          <cell r="I554" t="str">
            <v>21-01-2020</v>
          </cell>
          <cell r="J554" t="str">
            <v>Mandiri</v>
          </cell>
          <cell r="M554">
            <v>2000000</v>
          </cell>
          <cell r="N554">
            <v>21</v>
          </cell>
          <cell r="O554">
            <v>2000000</v>
          </cell>
          <cell r="P554">
            <v>1075119.7</v>
          </cell>
          <cell r="S554">
            <v>3075119.7</v>
          </cell>
          <cell r="AF554">
            <v>146434.27142857143</v>
          </cell>
          <cell r="AG554">
            <v>3075119.7</v>
          </cell>
          <cell r="BB554">
            <v>3075119.7</v>
          </cell>
          <cell r="BC554">
            <v>10321.149599999999</v>
          </cell>
          <cell r="BD554">
            <v>12901.437</v>
          </cell>
          <cell r="BE554">
            <v>172019.16</v>
          </cell>
          <cell r="BF554">
            <v>159117.723</v>
          </cell>
          <cell r="BG554">
            <v>86009.58</v>
          </cell>
          <cell r="BH554">
            <v>43004.79</v>
          </cell>
          <cell r="BI554">
            <v>86009.58</v>
          </cell>
          <cell r="BJ554">
            <v>43004.79</v>
          </cell>
          <cell r="BK554">
            <v>2903100.54</v>
          </cell>
          <cell r="BN554">
            <v>2903100.54</v>
          </cell>
          <cell r="BR554">
            <v>4300479</v>
          </cell>
        </row>
        <row r="555">
          <cell r="M555">
            <v>18000000</v>
          </cell>
          <cell r="O555">
            <v>18000000</v>
          </cell>
          <cell r="P555">
            <v>10363457.6</v>
          </cell>
          <cell r="Q555">
            <v>0</v>
          </cell>
          <cell r="R555">
            <v>0</v>
          </cell>
          <cell r="S555">
            <v>28363457.599999998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1350640.8380952384</v>
          </cell>
          <cell r="AG555">
            <v>28363457.599999998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  <cell r="BA555">
            <v>0</v>
          </cell>
          <cell r="BB555">
            <v>28363457.599999998</v>
          </cell>
          <cell r="BC555">
            <v>94569.196799999991</v>
          </cell>
          <cell r="BD555">
            <v>118211.49600000001</v>
          </cell>
          <cell r="BE555">
            <v>1232114.96</v>
          </cell>
          <cell r="BF555">
            <v>1457941.784</v>
          </cell>
          <cell r="BG555">
            <v>788076.6399999999</v>
          </cell>
          <cell r="BH555">
            <v>394038.31999999995</v>
          </cell>
          <cell r="BI555">
            <v>788076.6399999999</v>
          </cell>
          <cell r="BJ555">
            <v>308028.74</v>
          </cell>
          <cell r="BK555">
            <v>26873313.899999999</v>
          </cell>
          <cell r="BN555">
            <v>26873313.899999999</v>
          </cell>
          <cell r="BR555">
            <v>39403832</v>
          </cell>
        </row>
        <row r="556">
          <cell r="BY556">
            <v>0</v>
          </cell>
        </row>
        <row r="557">
          <cell r="B557" t="str">
            <v>Jakarta, 20 Mei 2021</v>
          </cell>
        </row>
        <row r="558">
          <cell r="B558" t="str">
            <v>Dibuat Oleh :</v>
          </cell>
          <cell r="I558" t="str">
            <v>Diperiksa Oleh :</v>
          </cell>
          <cell r="P558" t="str">
            <v>Diketahui Oleh :</v>
          </cell>
          <cell r="AT558" t="str">
            <v>Disahkan Oleh</v>
          </cell>
        </row>
        <row r="559">
          <cell r="BH559" t="str">
            <v xml:space="preserve"> </v>
          </cell>
        </row>
        <row r="561">
          <cell r="AY561" t="str">
            <v xml:space="preserve"> </v>
          </cell>
        </row>
        <row r="563">
          <cell r="B563" t="str">
            <v>Denny Pangalila</v>
          </cell>
          <cell r="I563" t="str">
            <v>Sangap Dame</v>
          </cell>
          <cell r="P563" t="str">
            <v>Harianto</v>
          </cell>
          <cell r="AT563" t="str">
            <v>Low Yew Lean</v>
          </cell>
        </row>
        <row r="564">
          <cell r="B564" t="str">
            <v>Human Capital Manager</v>
          </cell>
          <cell r="I564" t="str">
            <v>Deputy Direktur Finance &amp; Accounting</v>
          </cell>
          <cell r="P564" t="str">
            <v>Direktur</v>
          </cell>
          <cell r="AT564" t="str">
            <v>Direktur Utama</v>
          </cell>
        </row>
        <row r="566">
          <cell r="B566" t="str">
            <v>BRANCH  :</v>
          </cell>
          <cell r="C566" t="str">
            <v>LOMBOK</v>
          </cell>
        </row>
        <row r="567">
          <cell r="B567" t="str">
            <v>NIK</v>
          </cell>
          <cell r="C567" t="str">
            <v>NAMA</v>
          </cell>
          <cell r="D567" t="str">
            <v>JABATAN</v>
          </cell>
          <cell r="E567" t="str">
            <v>DIVISI / CABANG</v>
          </cell>
          <cell r="F567" t="str">
            <v>NO SLIP</v>
          </cell>
          <cell r="G567" t="str">
            <v>TGL</v>
          </cell>
          <cell r="H567" t="str">
            <v>STATUS</v>
          </cell>
          <cell r="I567" t="str">
            <v>TGL</v>
          </cell>
          <cell r="J567" t="str">
            <v>BANK</v>
          </cell>
          <cell r="K567" t="str">
            <v>NO. REKENING</v>
          </cell>
          <cell r="L567" t="str">
            <v>NPWP</v>
          </cell>
          <cell r="M567" t="str">
            <v>GAJI POKOK</v>
          </cell>
          <cell r="N567" t="str">
            <v>HARI</v>
          </cell>
          <cell r="O567" t="str">
            <v>GAJI POKOK EFEKTIF</v>
          </cell>
          <cell r="P567" t="str">
            <v>TUNJANGAN</v>
          </cell>
          <cell r="S567" t="str">
            <v>GAJI</v>
          </cell>
          <cell r="T567" t="str">
            <v>INSENTIF, KOMISI &amp; PENCAPAIAN</v>
          </cell>
          <cell r="AC567" t="str">
            <v>TOTAL</v>
          </cell>
          <cell r="AD567" t="str">
            <v>PREMI</v>
          </cell>
          <cell r="AH567" t="str">
            <v>LEMBUR, ROLLING, DLL</v>
          </cell>
          <cell r="AL567" t="str">
            <v>TOTAL</v>
          </cell>
          <cell r="AM567" t="str">
            <v>Dinner Allowance</v>
          </cell>
          <cell r="AP567" t="str">
            <v>Extra Dinner Allowance</v>
          </cell>
          <cell r="AS567" t="str">
            <v>Grand Total</v>
          </cell>
          <cell r="AT567" t="str">
            <v>POTONGAN</v>
          </cell>
          <cell r="AW567" t="str">
            <v>Motor Support</v>
          </cell>
          <cell r="AY567" t="str">
            <v>KOREKSI (+/-)</v>
          </cell>
          <cell r="BB567" t="str">
            <v>TOTAL</v>
          </cell>
          <cell r="BC567" t="str">
            <v>JAMSOSTEK (DARI GAJI POKOK)</v>
          </cell>
          <cell r="BK567" t="str">
            <v>GAJI</v>
          </cell>
          <cell r="BL567" t="str">
            <v>POTONGAN</v>
          </cell>
          <cell r="BN567" t="str">
            <v>TOTAL</v>
          </cell>
        </row>
        <row r="568">
          <cell r="G568" t="str">
            <v>LAHIR</v>
          </cell>
          <cell r="H568" t="str">
            <v>KEL</v>
          </cell>
          <cell r="I568" t="str">
            <v>MASUK</v>
          </cell>
          <cell r="N568" t="str">
            <v>KERJA</v>
          </cell>
          <cell r="P568" t="str">
            <v>Tetap</v>
          </cell>
          <cell r="Q568" t="str">
            <v>Transport</v>
          </cell>
          <cell r="R568" t="str">
            <v>Jabatan</v>
          </cell>
          <cell r="S568" t="str">
            <v>BRUTO</v>
          </cell>
          <cell r="T568" t="str">
            <v>First Hour</v>
          </cell>
          <cell r="U568" t="str">
            <v>Hours</v>
          </cell>
          <cell r="V568" t="str">
            <v>INSENTIF</v>
          </cell>
          <cell r="W568" t="str">
            <v>Second Hour</v>
          </cell>
          <cell r="X568" t="str">
            <v>Hour</v>
          </cell>
          <cell r="Y568" t="str">
            <v>KOMISI</v>
          </cell>
          <cell r="Z568" t="str">
            <v>Third Hour</v>
          </cell>
          <cell r="AA568" t="str">
            <v>Hours</v>
          </cell>
          <cell r="AB568" t="str">
            <v>PENCAPAIAN</v>
          </cell>
          <cell r="AC568" t="str">
            <v>INSENTIF</v>
          </cell>
          <cell r="AD568" t="str">
            <v>Per Day</v>
          </cell>
          <cell r="AE568" t="str">
            <v>Days</v>
          </cell>
          <cell r="AH568" t="str">
            <v>LUAR KOTA</v>
          </cell>
          <cell r="AI568" t="str">
            <v>LEMBUR</v>
          </cell>
          <cell r="AJ568" t="str">
            <v>ROLLING</v>
          </cell>
          <cell r="AK568" t="str">
            <v>UANG HARIAN</v>
          </cell>
          <cell r="AL568" t="str">
            <v>LEMBUR</v>
          </cell>
          <cell r="AM568" t="str">
            <v>Per Day</v>
          </cell>
          <cell r="AN568" t="str">
            <v>Days</v>
          </cell>
          <cell r="AO568" t="str">
            <v>Total</v>
          </cell>
          <cell r="AP568" t="str">
            <v>Per Day</v>
          </cell>
          <cell r="AQ568" t="str">
            <v>Days</v>
          </cell>
          <cell r="AR568" t="str">
            <v>Total</v>
          </cell>
          <cell r="AS568" t="str">
            <v>Overtime</v>
          </cell>
          <cell r="AT568" t="str">
            <v>No.</v>
          </cell>
          <cell r="AU568" t="str">
            <v>Total</v>
          </cell>
          <cell r="AV568" t="str">
            <v>Keterangan</v>
          </cell>
          <cell r="AW568" t="str">
            <v>No.</v>
          </cell>
          <cell r="AX568" t="str">
            <v>Total</v>
          </cell>
          <cell r="AY568" t="str">
            <v>No.</v>
          </cell>
          <cell r="AZ568" t="str">
            <v>Total</v>
          </cell>
          <cell r="BA568" t="str">
            <v>Keterangan</v>
          </cell>
          <cell r="BB568" t="str">
            <v>GAJI</v>
          </cell>
          <cell r="BC568" t="str">
            <v>JKK (0.24%)</v>
          </cell>
          <cell r="BD568" t="str">
            <v>JKM(0.30%)</v>
          </cell>
          <cell r="BE568" t="str">
            <v>BPJS (4.0%)</v>
          </cell>
          <cell r="BF568" t="str">
            <v>JHT (3.7%)</v>
          </cell>
          <cell r="BG568" t="str">
            <v>JPN (2%)</v>
          </cell>
          <cell r="BH568" t="str">
            <v>JPN (1%)</v>
          </cell>
          <cell r="BI568" t="str">
            <v>JHT (2.0%)</v>
          </cell>
          <cell r="BJ568" t="str">
            <v>BPJS (1%)</v>
          </cell>
          <cell r="BK568" t="str">
            <v>NETTO</v>
          </cell>
          <cell r="BN568" t="str">
            <v>Take Home Pay</v>
          </cell>
        </row>
        <row r="569">
          <cell r="V569">
            <v>0</v>
          </cell>
          <cell r="Y569">
            <v>0</v>
          </cell>
          <cell r="AB569">
            <v>0</v>
          </cell>
          <cell r="AC569">
            <v>0</v>
          </cell>
          <cell r="AH569">
            <v>0</v>
          </cell>
          <cell r="AK569">
            <v>0</v>
          </cell>
          <cell r="AL569">
            <v>0</v>
          </cell>
          <cell r="AN569">
            <v>0</v>
          </cell>
          <cell r="AQ569">
            <v>0</v>
          </cell>
          <cell r="AW569">
            <v>0</v>
          </cell>
          <cell r="AX569">
            <v>0</v>
          </cell>
          <cell r="AY569">
            <v>0</v>
          </cell>
          <cell r="BB569">
            <v>0</v>
          </cell>
          <cell r="BR569">
            <v>4200479</v>
          </cell>
          <cell r="BY569">
            <v>0</v>
          </cell>
        </row>
        <row r="570">
          <cell r="M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>
            <v>0</v>
          </cell>
          <cell r="AQ570">
            <v>0</v>
          </cell>
          <cell r="AR570">
            <v>0</v>
          </cell>
          <cell r="AS570">
            <v>0</v>
          </cell>
          <cell r="AU570">
            <v>0</v>
          </cell>
          <cell r="AW570">
            <v>0</v>
          </cell>
          <cell r="AX570">
            <v>0</v>
          </cell>
          <cell r="AZ570">
            <v>0</v>
          </cell>
          <cell r="BB570">
            <v>0</v>
          </cell>
          <cell r="BC570">
            <v>0</v>
          </cell>
          <cell r="BD570">
            <v>0</v>
          </cell>
          <cell r="BE570">
            <v>0</v>
          </cell>
          <cell r="BF570">
            <v>0</v>
          </cell>
          <cell r="BG570">
            <v>0</v>
          </cell>
          <cell r="BH570">
            <v>0</v>
          </cell>
          <cell r="BI570">
            <v>0</v>
          </cell>
          <cell r="BJ570">
            <v>0</v>
          </cell>
          <cell r="BK570">
            <v>0</v>
          </cell>
          <cell r="BN570">
            <v>0</v>
          </cell>
          <cell r="BR570">
            <v>4200479</v>
          </cell>
        </row>
        <row r="572">
          <cell r="B572" t="str">
            <v>Jakarta, 20 Juni 2020</v>
          </cell>
        </row>
        <row r="573">
          <cell r="B573" t="str">
            <v>Dibuat Oleh :</v>
          </cell>
          <cell r="I573" t="str">
            <v>Diperiksa Oleh :</v>
          </cell>
          <cell r="P573" t="str">
            <v>Diketahui Oleh :</v>
          </cell>
          <cell r="AT573" t="str">
            <v>Disahkan Oleh</v>
          </cell>
        </row>
        <row r="574">
          <cell r="BH574" t="str">
            <v xml:space="preserve"> </v>
          </cell>
        </row>
        <row r="576">
          <cell r="AY576" t="str">
            <v xml:space="preserve"> </v>
          </cell>
        </row>
        <row r="578">
          <cell r="B578" t="str">
            <v>Denny Pangalila</v>
          </cell>
          <cell r="I578" t="str">
            <v>Sangap Dame</v>
          </cell>
          <cell r="P578" t="str">
            <v>Harianto</v>
          </cell>
          <cell r="AT578" t="str">
            <v>Low Yew Lean</v>
          </cell>
        </row>
        <row r="579">
          <cell r="B579" t="str">
            <v>Human Capital Ops Manager</v>
          </cell>
          <cell r="I579" t="str">
            <v>Deputy Direktur Finance &amp; Accounting</v>
          </cell>
          <cell r="P579" t="str">
            <v>Direktur</v>
          </cell>
          <cell r="AT579" t="str">
            <v>Direktur Utama</v>
          </cell>
        </row>
        <row r="581">
          <cell r="B581" t="str">
            <v>BRANCH :</v>
          </cell>
          <cell r="C581" t="str">
            <v>CILACAP</v>
          </cell>
          <cell r="BY581">
            <v>0</v>
          </cell>
        </row>
        <row r="582">
          <cell r="B582" t="str">
            <v>NIK</v>
          </cell>
          <cell r="C582" t="str">
            <v>NAMA</v>
          </cell>
          <cell r="D582" t="str">
            <v>JABATAN</v>
          </cell>
          <cell r="E582" t="str">
            <v>DIVISI / CABANG</v>
          </cell>
          <cell r="F582" t="str">
            <v>NO SLIP</v>
          </cell>
          <cell r="G582" t="str">
            <v>TGL</v>
          </cell>
          <cell r="H582" t="str">
            <v>STATUS</v>
          </cell>
          <cell r="I582" t="str">
            <v>TGL</v>
          </cell>
          <cell r="J582" t="str">
            <v>BANK</v>
          </cell>
          <cell r="K582" t="str">
            <v>NO. REKENING</v>
          </cell>
          <cell r="L582" t="str">
            <v>NPWP</v>
          </cell>
          <cell r="M582" t="str">
            <v>GAJI POKOK</v>
          </cell>
          <cell r="N582" t="str">
            <v>HARI</v>
          </cell>
          <cell r="O582" t="str">
            <v>GAJI POKOK EFEKTIF</v>
          </cell>
          <cell r="P582" t="str">
            <v>TUNJANGAN</v>
          </cell>
          <cell r="S582" t="str">
            <v>GAJI</v>
          </cell>
          <cell r="T582" t="str">
            <v>INSENTIF, KOMISI &amp; PENCAPAIAN</v>
          </cell>
          <cell r="AC582" t="str">
            <v>TOTAL</v>
          </cell>
          <cell r="AD582" t="str">
            <v>PREMI</v>
          </cell>
          <cell r="AF582" t="str">
            <v>Gaji Per hari</v>
          </cell>
          <cell r="AG582" t="str">
            <v>Gaji setelah dipotong hari</v>
          </cell>
          <cell r="AH582" t="str">
            <v>LEMBUR, ROLLING, DLL</v>
          </cell>
          <cell r="AL582" t="str">
            <v>TOTAL</v>
          </cell>
          <cell r="AM582" t="str">
            <v>Dinner Allowance</v>
          </cell>
          <cell r="AP582" t="str">
            <v>Extra Dinner Allowance</v>
          </cell>
          <cell r="AS582" t="str">
            <v>Grand Total</v>
          </cell>
          <cell r="AT582" t="str">
            <v>POTONGAN</v>
          </cell>
          <cell r="AW582" t="str">
            <v>Motor Support</v>
          </cell>
          <cell r="AY582" t="str">
            <v>KOREKSI (+/-)</v>
          </cell>
          <cell r="BB582" t="str">
            <v>TOTAL</v>
          </cell>
          <cell r="BC582" t="str">
            <v>JAMSOSTEK (DARI GAJI POKOK)</v>
          </cell>
          <cell r="BK582" t="str">
            <v>GAJI</v>
          </cell>
          <cell r="BL582" t="str">
            <v>POTONGAN</v>
          </cell>
          <cell r="BN582" t="str">
            <v>TOTAL</v>
          </cell>
        </row>
        <row r="583">
          <cell r="G583" t="str">
            <v>LAHIR</v>
          </cell>
          <cell r="H583" t="str">
            <v>KEL</v>
          </cell>
          <cell r="I583" t="str">
            <v>MASUK</v>
          </cell>
          <cell r="N583" t="str">
            <v>KERJA</v>
          </cell>
          <cell r="P583" t="str">
            <v>Tetap</v>
          </cell>
          <cell r="Q583" t="str">
            <v>Transport</v>
          </cell>
          <cell r="R583" t="str">
            <v>Jabatan</v>
          </cell>
          <cell r="S583" t="str">
            <v>BRUTO</v>
          </cell>
          <cell r="T583" t="str">
            <v>First Hour</v>
          </cell>
          <cell r="U583" t="str">
            <v>Hours</v>
          </cell>
          <cell r="V583" t="str">
            <v>INSENTIF</v>
          </cell>
          <cell r="W583" t="str">
            <v>Second Hour</v>
          </cell>
          <cell r="X583" t="str">
            <v>Hour</v>
          </cell>
          <cell r="Y583" t="str">
            <v>KOMISI</v>
          </cell>
          <cell r="Z583" t="str">
            <v>Third Hour</v>
          </cell>
          <cell r="AA583" t="str">
            <v>Hours</v>
          </cell>
          <cell r="AB583" t="str">
            <v>PENCAPAIAN</v>
          </cell>
          <cell r="AC583" t="str">
            <v>INSENTIF</v>
          </cell>
          <cell r="AD583" t="str">
            <v>Per Day</v>
          </cell>
          <cell r="AE583" t="str">
            <v>Days</v>
          </cell>
          <cell r="AH583" t="str">
            <v>LUAR KOTA</v>
          </cell>
          <cell r="AI583" t="str">
            <v>LEMBUR</v>
          </cell>
          <cell r="AJ583" t="str">
            <v>ROLLING</v>
          </cell>
          <cell r="AK583" t="str">
            <v>UANG HARIAN</v>
          </cell>
          <cell r="AL583" t="str">
            <v>LEMBUR</v>
          </cell>
          <cell r="AM583" t="str">
            <v>Per Day</v>
          </cell>
          <cell r="AN583" t="str">
            <v>Days</v>
          </cell>
          <cell r="AO583" t="str">
            <v>Total</v>
          </cell>
          <cell r="AP583" t="str">
            <v>Per Day</v>
          </cell>
          <cell r="AQ583" t="str">
            <v>Days</v>
          </cell>
          <cell r="AR583" t="str">
            <v>Total</v>
          </cell>
          <cell r="AS583" t="str">
            <v>Overtime</v>
          </cell>
          <cell r="AT583" t="str">
            <v>No.</v>
          </cell>
          <cell r="AU583" t="str">
            <v>Total</v>
          </cell>
          <cell r="AV583" t="str">
            <v>Keterangan</v>
          </cell>
          <cell r="AW583" t="str">
            <v>No.</v>
          </cell>
          <cell r="AX583" t="str">
            <v>Total</v>
          </cell>
          <cell r="AY583" t="str">
            <v>No.</v>
          </cell>
          <cell r="AZ583" t="str">
            <v>Total</v>
          </cell>
          <cell r="BA583" t="str">
            <v>Keterangan</v>
          </cell>
          <cell r="BB583" t="str">
            <v>GAJI</v>
          </cell>
          <cell r="BC583" t="str">
            <v>JKK (0.24%)</v>
          </cell>
          <cell r="BD583" t="str">
            <v>JKM(0.30%)</v>
          </cell>
          <cell r="BE583" t="str">
            <v>BPJS (4.0%)</v>
          </cell>
          <cell r="BF583" t="str">
            <v>JHT (3.7%)</v>
          </cell>
          <cell r="BG583" t="str">
            <v>JPN (2%)</v>
          </cell>
          <cell r="BH583" t="str">
            <v>JPN (1%)</v>
          </cell>
          <cell r="BI583" t="str">
            <v>JHT (2.0%)</v>
          </cell>
          <cell r="BJ583" t="str">
            <v>BPJS (1%)</v>
          </cell>
          <cell r="BK583" t="str">
            <v>NETTO</v>
          </cell>
          <cell r="BN583" t="str">
            <v>Take Home Pay</v>
          </cell>
        </row>
        <row r="585">
          <cell r="M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Z585">
            <v>0</v>
          </cell>
          <cell r="BA585">
            <v>0</v>
          </cell>
          <cell r="BB585">
            <v>0</v>
          </cell>
          <cell r="BC585">
            <v>0</v>
          </cell>
          <cell r="BD585">
            <v>0</v>
          </cell>
          <cell r="BE585">
            <v>0</v>
          </cell>
          <cell r="BF585">
            <v>0</v>
          </cell>
          <cell r="BG585">
            <v>0</v>
          </cell>
          <cell r="BH585">
            <v>0</v>
          </cell>
          <cell r="BI585">
            <v>0</v>
          </cell>
          <cell r="BJ585">
            <v>0</v>
          </cell>
          <cell r="BK585">
            <v>0</v>
          </cell>
          <cell r="BN585">
            <v>0</v>
          </cell>
          <cell r="BR585">
            <v>0</v>
          </cell>
        </row>
        <row r="587">
          <cell r="B587" t="str">
            <v>Jakarta, 15 April 2021</v>
          </cell>
        </row>
        <row r="588">
          <cell r="B588" t="str">
            <v>Dibuat Oleh :</v>
          </cell>
          <cell r="I588" t="str">
            <v>Diperiksa Oleh :</v>
          </cell>
          <cell r="P588" t="str">
            <v>Diketahui Oleh :</v>
          </cell>
          <cell r="AT588" t="str">
            <v>Disahkan Oleh</v>
          </cell>
        </row>
        <row r="589">
          <cell r="BH589" t="str">
            <v xml:space="preserve"> </v>
          </cell>
        </row>
        <row r="591">
          <cell r="AY591" t="str">
            <v xml:space="preserve"> </v>
          </cell>
        </row>
        <row r="593">
          <cell r="B593" t="str">
            <v>Denny Pangalila</v>
          </cell>
          <cell r="I593" t="str">
            <v>Sangap Dame</v>
          </cell>
          <cell r="P593" t="str">
            <v>Harianto</v>
          </cell>
          <cell r="AT593" t="str">
            <v>Low Yew Lean</v>
          </cell>
        </row>
        <row r="594">
          <cell r="B594" t="str">
            <v>Human Capital Manager</v>
          </cell>
          <cell r="I594" t="str">
            <v>Deputy Direktur Finance &amp; Accounting</v>
          </cell>
          <cell r="P594" t="str">
            <v>Direktur</v>
          </cell>
          <cell r="AT594" t="str">
            <v>Direktur Utama</v>
          </cell>
        </row>
        <row r="595">
          <cell r="B595" t="str">
            <v>BRANCH  :</v>
          </cell>
          <cell r="C595" t="str">
            <v>SAMARINDA</v>
          </cell>
          <cell r="BR595">
            <v>0</v>
          </cell>
          <cell r="BY595">
            <v>0</v>
          </cell>
        </row>
        <row r="596">
          <cell r="B596" t="str">
            <v>NIK</v>
          </cell>
          <cell r="C596" t="str">
            <v>NAMA</v>
          </cell>
          <cell r="D596" t="str">
            <v>JABATAN</v>
          </cell>
          <cell r="E596" t="str">
            <v>DIVISI / CABANG</v>
          </cell>
          <cell r="F596" t="str">
            <v>NO SLIP</v>
          </cell>
          <cell r="G596" t="str">
            <v>TGL</v>
          </cell>
          <cell r="H596" t="str">
            <v>STATUS</v>
          </cell>
          <cell r="I596" t="str">
            <v>TGL</v>
          </cell>
          <cell r="J596" t="str">
            <v>BANK</v>
          </cell>
          <cell r="K596" t="str">
            <v>NO. REKENING</v>
          </cell>
          <cell r="L596" t="str">
            <v>NPWP</v>
          </cell>
          <cell r="M596" t="str">
            <v>GAJI POKOK</v>
          </cell>
          <cell r="N596" t="str">
            <v>HARI</v>
          </cell>
          <cell r="O596" t="str">
            <v>GAJI POKOK EFEKTIF</v>
          </cell>
          <cell r="P596" t="str">
            <v>TUNJANGAN</v>
          </cell>
          <cell r="S596" t="str">
            <v>GAJI</v>
          </cell>
          <cell r="T596" t="str">
            <v>INSENTIF, KOMISI &amp; PENCAPAIAN</v>
          </cell>
          <cell r="AC596" t="str">
            <v>TOTAL</v>
          </cell>
          <cell r="AD596" t="str">
            <v>PREMI</v>
          </cell>
          <cell r="AF596" t="str">
            <v>Gaji Per hari</v>
          </cell>
          <cell r="AG596" t="str">
            <v>Gaji setelah dipotong hari</v>
          </cell>
          <cell r="AH596" t="str">
            <v>LEMBUR, ROLLING, DLL</v>
          </cell>
          <cell r="AL596" t="str">
            <v>TOTAL</v>
          </cell>
          <cell r="AM596" t="str">
            <v>Dinner Allowance</v>
          </cell>
          <cell r="AP596" t="str">
            <v>Extra Dinner Allowance</v>
          </cell>
          <cell r="AS596" t="str">
            <v>Grand Total</v>
          </cell>
          <cell r="AT596" t="str">
            <v>POTONGAN</v>
          </cell>
          <cell r="AW596" t="str">
            <v>Motor Support</v>
          </cell>
          <cell r="AY596" t="str">
            <v>KOREKSI (+/-)</v>
          </cell>
          <cell r="BB596" t="str">
            <v>TOTAL</v>
          </cell>
          <cell r="BC596" t="str">
            <v>JAMSOSTEK (DARI GAJI POKOK)</v>
          </cell>
          <cell r="BK596" t="str">
            <v>GAJI</v>
          </cell>
          <cell r="BL596" t="str">
            <v>DIBAYAR FULL</v>
          </cell>
          <cell r="BN596" t="str">
            <v>TOTAL</v>
          </cell>
        </row>
        <row r="597">
          <cell r="G597" t="str">
            <v>LAHIR</v>
          </cell>
          <cell r="H597" t="str">
            <v>KEL</v>
          </cell>
          <cell r="I597" t="str">
            <v>MASUK</v>
          </cell>
          <cell r="N597" t="str">
            <v>KERJA</v>
          </cell>
          <cell r="P597" t="str">
            <v>Tetap</v>
          </cell>
          <cell r="Q597" t="str">
            <v>Transport</v>
          </cell>
          <cell r="R597" t="str">
            <v>Jabatan</v>
          </cell>
          <cell r="S597" t="str">
            <v>BRUTO</v>
          </cell>
          <cell r="T597" t="str">
            <v>First Hour</v>
          </cell>
          <cell r="U597" t="str">
            <v>Hours</v>
          </cell>
          <cell r="V597" t="str">
            <v>INSENTIF</v>
          </cell>
          <cell r="W597" t="str">
            <v>Second Hour</v>
          </cell>
          <cell r="X597" t="str">
            <v>Hour</v>
          </cell>
          <cell r="Y597" t="str">
            <v>KOMISI</v>
          </cell>
          <cell r="Z597" t="str">
            <v>Third Hour</v>
          </cell>
          <cell r="AA597" t="str">
            <v>Hours</v>
          </cell>
          <cell r="AB597" t="str">
            <v>PENCAPAIAN</v>
          </cell>
          <cell r="AC597" t="str">
            <v>INSENTIF</v>
          </cell>
          <cell r="AD597" t="str">
            <v>Per Day</v>
          </cell>
          <cell r="AE597" t="str">
            <v>Days</v>
          </cell>
          <cell r="AH597" t="str">
            <v>LUAR KOTA</v>
          </cell>
          <cell r="AI597" t="str">
            <v>LEMBUR</v>
          </cell>
          <cell r="AJ597" t="str">
            <v>ROLLING</v>
          </cell>
          <cell r="AK597" t="str">
            <v>UANG HARIAN</v>
          </cell>
          <cell r="AL597" t="str">
            <v>LEMBUR</v>
          </cell>
          <cell r="AM597" t="str">
            <v>Per Day</v>
          </cell>
          <cell r="AN597" t="str">
            <v>Days</v>
          </cell>
          <cell r="AO597" t="str">
            <v>Total</v>
          </cell>
          <cell r="AP597" t="str">
            <v>Per Day</v>
          </cell>
          <cell r="AQ597" t="str">
            <v>Days</v>
          </cell>
          <cell r="AR597" t="str">
            <v>Total</v>
          </cell>
          <cell r="AS597" t="str">
            <v>Overtime</v>
          </cell>
          <cell r="AT597" t="str">
            <v>No.</v>
          </cell>
          <cell r="AU597" t="str">
            <v>Total</v>
          </cell>
          <cell r="AV597" t="str">
            <v>Keterangan</v>
          </cell>
          <cell r="AW597" t="str">
            <v>No.</v>
          </cell>
          <cell r="AX597" t="str">
            <v>Total</v>
          </cell>
          <cell r="AY597" t="str">
            <v>No.</v>
          </cell>
          <cell r="AZ597" t="str">
            <v>Total</v>
          </cell>
          <cell r="BA597" t="str">
            <v>Keterangan</v>
          </cell>
          <cell r="BB597" t="str">
            <v>GAJI</v>
          </cell>
          <cell r="BC597" t="str">
            <v>JKK (0.24%)</v>
          </cell>
          <cell r="BD597" t="str">
            <v>JKM(0.30%)</v>
          </cell>
          <cell r="BE597" t="str">
            <v>BPJS (4.0%)</v>
          </cell>
          <cell r="BF597" t="str">
            <v>JHT (3.7%)</v>
          </cell>
          <cell r="BG597" t="str">
            <v>JPN (2%)</v>
          </cell>
          <cell r="BH597" t="str">
            <v>JPN (1%)</v>
          </cell>
          <cell r="BI597" t="str">
            <v>JHT (2.0%)</v>
          </cell>
          <cell r="BJ597" t="str">
            <v>BPJS (1%)</v>
          </cell>
          <cell r="BK597" t="str">
            <v>NETTO</v>
          </cell>
          <cell r="BN597" t="str">
            <v>Take Home Pay</v>
          </cell>
        </row>
        <row r="598">
          <cell r="B598">
            <v>11090037</v>
          </cell>
          <cell r="C598" t="str">
            <v>ROBBY GUNADI</v>
          </cell>
          <cell r="D598" t="str">
            <v>Branch Manager</v>
          </cell>
          <cell r="E598" t="str">
            <v>SAMARINDA</v>
          </cell>
          <cell r="F598">
            <v>1</v>
          </cell>
          <cell r="G598" t="str">
            <v>00-00-0000</v>
          </cell>
          <cell r="H598" t="str">
            <v>K/1</v>
          </cell>
          <cell r="I598" t="str">
            <v>26-09-2011</v>
          </cell>
          <cell r="J598" t="str">
            <v>Mandiri</v>
          </cell>
          <cell r="K598" t="str">
            <v>1480012126663</v>
          </cell>
          <cell r="L598" t="str">
            <v>15.575.711.5-722.000</v>
          </cell>
          <cell r="M598">
            <v>2000000</v>
          </cell>
          <cell r="N598">
            <v>21</v>
          </cell>
          <cell r="O598">
            <v>2000000</v>
          </cell>
          <cell r="P598">
            <v>1750000</v>
          </cell>
          <cell r="Q598">
            <v>0</v>
          </cell>
          <cell r="S598">
            <v>3750000</v>
          </cell>
          <cell r="V598">
            <v>0</v>
          </cell>
          <cell r="Y598">
            <v>0</v>
          </cell>
          <cell r="AB598">
            <v>0</v>
          </cell>
          <cell r="AC598">
            <v>0</v>
          </cell>
          <cell r="AF598">
            <v>178571.42857142858</v>
          </cell>
          <cell r="AG598">
            <v>3750000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N598">
            <v>0</v>
          </cell>
          <cell r="AQ598">
            <v>0</v>
          </cell>
          <cell r="AW598">
            <v>0</v>
          </cell>
          <cell r="AX598">
            <v>0</v>
          </cell>
          <cell r="AY598">
            <v>0</v>
          </cell>
          <cell r="AZ598">
            <v>0</v>
          </cell>
          <cell r="BB598">
            <v>3750000</v>
          </cell>
          <cell r="BC598">
            <v>12000</v>
          </cell>
          <cell r="BD598">
            <v>15000</v>
          </cell>
          <cell r="BE598">
            <v>200000</v>
          </cell>
          <cell r="BF598">
            <v>185000</v>
          </cell>
          <cell r="BG598">
            <v>100000</v>
          </cell>
          <cell r="BH598">
            <v>50000</v>
          </cell>
          <cell r="BI598">
            <v>100000</v>
          </cell>
          <cell r="BJ598">
            <v>50000</v>
          </cell>
          <cell r="BK598">
            <v>3550000</v>
          </cell>
          <cell r="BN598">
            <v>3550000</v>
          </cell>
          <cell r="BR598">
            <v>5000000</v>
          </cell>
          <cell r="BY598">
            <v>3550000</v>
          </cell>
        </row>
        <row r="599">
          <cell r="B599">
            <v>11110060</v>
          </cell>
          <cell r="C599" t="str">
            <v>IVAN FEBRIANTO WAHYUDI</v>
          </cell>
          <cell r="D599" t="str">
            <v>Sales</v>
          </cell>
          <cell r="E599" t="str">
            <v>SAMARINDA</v>
          </cell>
          <cell r="F599">
            <v>2</v>
          </cell>
          <cell r="G599" t="str">
            <v>00-00-0000</v>
          </cell>
          <cell r="H599" t="str">
            <v>K/1</v>
          </cell>
          <cell r="I599" t="str">
            <v>03-11-2011</v>
          </cell>
          <cell r="J599" t="str">
            <v>Mandiri</v>
          </cell>
          <cell r="K599" t="str">
            <v>1250012734380</v>
          </cell>
          <cell r="L599" t="str">
            <v>15.524.967.5.722.000</v>
          </cell>
          <cell r="M599">
            <v>2000000</v>
          </cell>
          <cell r="N599">
            <v>21</v>
          </cell>
          <cell r="O599">
            <v>2000000</v>
          </cell>
          <cell r="P599">
            <v>1017500</v>
          </cell>
          <cell r="Q599">
            <v>0</v>
          </cell>
          <cell r="S599">
            <v>3017500</v>
          </cell>
          <cell r="V599">
            <v>0</v>
          </cell>
          <cell r="Y599">
            <v>0</v>
          </cell>
          <cell r="AB599">
            <v>0</v>
          </cell>
          <cell r="AC599">
            <v>0</v>
          </cell>
          <cell r="AF599">
            <v>143690.47619047618</v>
          </cell>
          <cell r="AG599">
            <v>3017500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N599">
            <v>0</v>
          </cell>
          <cell r="AQ599">
            <v>0</v>
          </cell>
          <cell r="AT599">
            <v>0</v>
          </cell>
          <cell r="AU599">
            <v>25000</v>
          </cell>
          <cell r="AV599" t="str">
            <v>telat msk kerja</v>
          </cell>
          <cell r="AW599">
            <v>0</v>
          </cell>
          <cell r="AX599">
            <v>0</v>
          </cell>
          <cell r="AY599">
            <v>0</v>
          </cell>
          <cell r="AZ599">
            <v>0</v>
          </cell>
          <cell r="BB599">
            <v>2992500</v>
          </cell>
          <cell r="BC599">
            <v>7469.1743999999999</v>
          </cell>
          <cell r="BD599">
            <v>9336.4679999999989</v>
          </cell>
          <cell r="BE599">
            <v>124486.24</v>
          </cell>
          <cell r="BF599">
            <v>115149.77200000001</v>
          </cell>
          <cell r="BG599">
            <v>62243.12</v>
          </cell>
          <cell r="BH599">
            <v>31121.56</v>
          </cell>
          <cell r="BI599">
            <v>62243.12</v>
          </cell>
          <cell r="BJ599">
            <v>31121.56</v>
          </cell>
          <cell r="BK599">
            <v>2868013.76</v>
          </cell>
          <cell r="BN599">
            <v>2868013.76</v>
          </cell>
          <cell r="BR599">
            <v>3112156</v>
          </cell>
          <cell r="BY599">
            <v>2868013.76</v>
          </cell>
        </row>
        <row r="600">
          <cell r="B600">
            <v>13120234</v>
          </cell>
          <cell r="C600" t="str">
            <v>FARANDIKO YOGI N</v>
          </cell>
          <cell r="D600" t="str">
            <v>Sales</v>
          </cell>
          <cell r="E600" t="str">
            <v>SAMARINDA</v>
          </cell>
          <cell r="F600">
            <v>3</v>
          </cell>
          <cell r="G600" t="str">
            <v>00-00-0000</v>
          </cell>
          <cell r="H600" t="str">
            <v>TK/0</v>
          </cell>
          <cell r="I600" t="str">
            <v>02-12-2013</v>
          </cell>
          <cell r="J600" t="str">
            <v>Mandiri</v>
          </cell>
          <cell r="K600" t="str">
            <v>1250012734950</v>
          </cell>
          <cell r="L600" t="str">
            <v>66.037.472.9-728.000</v>
          </cell>
          <cell r="M600">
            <v>2000000</v>
          </cell>
          <cell r="N600">
            <v>21</v>
          </cell>
          <cell r="O600">
            <v>2000000</v>
          </cell>
          <cell r="P600">
            <v>792500</v>
          </cell>
          <cell r="Q600">
            <v>0</v>
          </cell>
          <cell r="S600">
            <v>2792500</v>
          </cell>
          <cell r="V600">
            <v>0</v>
          </cell>
          <cell r="Y600">
            <v>0</v>
          </cell>
          <cell r="AB600">
            <v>0</v>
          </cell>
          <cell r="AC600">
            <v>0</v>
          </cell>
          <cell r="AF600">
            <v>132976.19047619047</v>
          </cell>
          <cell r="AG600">
            <v>2792500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N600">
            <v>0</v>
          </cell>
          <cell r="AQ600">
            <v>0</v>
          </cell>
          <cell r="AU600">
            <v>0</v>
          </cell>
          <cell r="AW600">
            <v>0</v>
          </cell>
          <cell r="AX600">
            <v>0</v>
          </cell>
          <cell r="AY600">
            <v>0</v>
          </cell>
          <cell r="AZ600">
            <v>0</v>
          </cell>
          <cell r="BB600">
            <v>2792500</v>
          </cell>
          <cell r="BC600">
            <v>7469.1743999999999</v>
          </cell>
          <cell r="BD600">
            <v>9336.4679999999989</v>
          </cell>
          <cell r="BE600">
            <v>124486.24</v>
          </cell>
          <cell r="BF600">
            <v>115149.77200000001</v>
          </cell>
          <cell r="BG600">
            <v>62243.12</v>
          </cell>
          <cell r="BH600">
            <v>31121.56</v>
          </cell>
          <cell r="BI600">
            <v>62243.12</v>
          </cell>
          <cell r="BJ600">
            <v>31121.56</v>
          </cell>
          <cell r="BK600">
            <v>2668013.7599999998</v>
          </cell>
          <cell r="BN600">
            <v>2668013.7599999998</v>
          </cell>
          <cell r="BR600">
            <v>3112156</v>
          </cell>
          <cell r="BY600">
            <v>2668013.7599999998</v>
          </cell>
        </row>
        <row r="601">
          <cell r="B601">
            <v>14010015</v>
          </cell>
          <cell r="C601" t="str">
            <v>Rudi Sulistyo</v>
          </cell>
          <cell r="D601" t="str">
            <v>Logistik</v>
          </cell>
          <cell r="E601" t="str">
            <v>SAMARINDA</v>
          </cell>
          <cell r="F601">
            <v>4</v>
          </cell>
          <cell r="G601" t="str">
            <v>00-00-0000</v>
          </cell>
          <cell r="H601" t="str">
            <v>TK/0</v>
          </cell>
          <cell r="I601" t="str">
            <v>27-01-2014</v>
          </cell>
          <cell r="J601" t="str">
            <v>Mandiri</v>
          </cell>
          <cell r="K601" t="str">
            <v>1250012734935</v>
          </cell>
          <cell r="L601" t="str">
            <v>66.198.589.5-722.000</v>
          </cell>
          <cell r="M601">
            <v>2000000</v>
          </cell>
          <cell r="N601">
            <v>21</v>
          </cell>
          <cell r="O601">
            <v>2000000</v>
          </cell>
          <cell r="P601">
            <v>820000</v>
          </cell>
          <cell r="Q601">
            <v>0</v>
          </cell>
          <cell r="S601">
            <v>3280000</v>
          </cell>
          <cell r="V601">
            <v>0</v>
          </cell>
          <cell r="Y601">
            <v>0</v>
          </cell>
          <cell r="AB601">
            <v>0</v>
          </cell>
          <cell r="AC601">
            <v>0</v>
          </cell>
          <cell r="AF601">
            <v>156190.47619047618</v>
          </cell>
          <cell r="AG601">
            <v>3280000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N601">
            <v>0</v>
          </cell>
          <cell r="AQ601">
            <v>0</v>
          </cell>
          <cell r="AT601">
            <v>0</v>
          </cell>
          <cell r="AU601">
            <v>0</v>
          </cell>
          <cell r="AW601">
            <v>0</v>
          </cell>
          <cell r="AX601">
            <v>0</v>
          </cell>
          <cell r="AY601">
            <v>0</v>
          </cell>
          <cell r="AZ601">
            <v>0</v>
          </cell>
          <cell r="BB601">
            <v>3280000</v>
          </cell>
          <cell r="BC601">
            <v>7469.1743999999999</v>
          </cell>
          <cell r="BD601">
            <v>9336.4679999999989</v>
          </cell>
          <cell r="BE601">
            <v>124486.24</v>
          </cell>
          <cell r="BF601">
            <v>115149.77200000001</v>
          </cell>
          <cell r="BG601">
            <v>62243.12</v>
          </cell>
          <cell r="BH601">
            <v>31121.56</v>
          </cell>
          <cell r="BI601">
            <v>62243.12</v>
          </cell>
          <cell r="BJ601">
            <v>31121.56</v>
          </cell>
          <cell r="BK601">
            <v>3155513.76</v>
          </cell>
          <cell r="BN601">
            <v>3155513.76</v>
          </cell>
          <cell r="BR601">
            <v>3112156</v>
          </cell>
          <cell r="BY601">
            <v>3155513.76</v>
          </cell>
        </row>
        <row r="602">
          <cell r="B602">
            <v>15010011</v>
          </cell>
          <cell r="C602" t="str">
            <v>SITI FATIMAH</v>
          </cell>
          <cell r="D602" t="str">
            <v>Admin</v>
          </cell>
          <cell r="E602" t="str">
            <v>SAMARINDA</v>
          </cell>
          <cell r="F602">
            <v>6</v>
          </cell>
          <cell r="G602" t="str">
            <v>00-00-0000</v>
          </cell>
          <cell r="H602" t="str">
            <v>TK/0</v>
          </cell>
          <cell r="I602" t="str">
            <v>19-01-2015</v>
          </cell>
          <cell r="J602" t="str">
            <v>Mandiri</v>
          </cell>
          <cell r="K602" t="str">
            <v>1250012734430</v>
          </cell>
          <cell r="L602" t="str">
            <v>16.769.961.0-722.000</v>
          </cell>
          <cell r="M602">
            <v>2000000</v>
          </cell>
          <cell r="N602">
            <v>21</v>
          </cell>
          <cell r="O602">
            <v>2000000</v>
          </cell>
          <cell r="P602">
            <v>850000</v>
          </cell>
          <cell r="Q602">
            <v>0</v>
          </cell>
          <cell r="S602">
            <v>2850000</v>
          </cell>
          <cell r="V602">
            <v>0</v>
          </cell>
          <cell r="Y602">
            <v>0</v>
          </cell>
          <cell r="AB602">
            <v>0</v>
          </cell>
          <cell r="AC602">
            <v>0</v>
          </cell>
          <cell r="AF602">
            <v>135714.28571428571</v>
          </cell>
          <cell r="AG602">
            <v>2850000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N602">
            <v>0</v>
          </cell>
          <cell r="AQ602">
            <v>0</v>
          </cell>
          <cell r="AT602">
            <v>0</v>
          </cell>
          <cell r="AU602">
            <v>0</v>
          </cell>
          <cell r="AW602">
            <v>0</v>
          </cell>
          <cell r="AX602">
            <v>0</v>
          </cell>
          <cell r="AY602">
            <v>0</v>
          </cell>
          <cell r="AZ602">
            <v>0</v>
          </cell>
          <cell r="BB602">
            <v>2850000</v>
          </cell>
          <cell r="BC602">
            <v>7469.1743999999999</v>
          </cell>
          <cell r="BD602">
            <v>9336.4679999999989</v>
          </cell>
          <cell r="BE602">
            <v>124486.24</v>
          </cell>
          <cell r="BF602">
            <v>115149.77200000001</v>
          </cell>
          <cell r="BG602">
            <v>62243.12</v>
          </cell>
          <cell r="BH602">
            <v>31121.56</v>
          </cell>
          <cell r="BI602">
            <v>62243.12</v>
          </cell>
          <cell r="BJ602">
            <v>31121.56</v>
          </cell>
          <cell r="BK602">
            <v>2725513.76</v>
          </cell>
          <cell r="BN602">
            <v>2725513.76</v>
          </cell>
          <cell r="BR602">
            <v>3112156</v>
          </cell>
          <cell r="BY602">
            <v>2725513.76</v>
          </cell>
        </row>
        <row r="603">
          <cell r="B603">
            <v>17010045</v>
          </cell>
          <cell r="C603" t="str">
            <v>MUHAMAD</v>
          </cell>
          <cell r="D603" t="str">
            <v>Logistik</v>
          </cell>
          <cell r="E603" t="str">
            <v>SAMARINDA</v>
          </cell>
          <cell r="F603">
            <v>7</v>
          </cell>
          <cell r="G603" t="str">
            <v>00-00-0000</v>
          </cell>
          <cell r="H603" t="str">
            <v>TK/0</v>
          </cell>
          <cell r="I603" t="str">
            <v>13-03-2017</v>
          </cell>
          <cell r="J603" t="str">
            <v>Mandiri</v>
          </cell>
          <cell r="L603" t="str">
            <v>81.489.537.1-722.000</v>
          </cell>
          <cell r="M603">
            <v>2000000</v>
          </cell>
          <cell r="N603">
            <v>21</v>
          </cell>
          <cell r="O603">
            <v>2000000</v>
          </cell>
          <cell r="P603">
            <v>803039</v>
          </cell>
          <cell r="S603">
            <v>2803039</v>
          </cell>
          <cell r="V603">
            <v>0</v>
          </cell>
          <cell r="Y603">
            <v>0</v>
          </cell>
          <cell r="AB603">
            <v>0</v>
          </cell>
          <cell r="AC603">
            <v>0</v>
          </cell>
          <cell r="AF603">
            <v>133478.04761904763</v>
          </cell>
          <cell r="AG603">
            <v>2803039.0000000005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N603">
            <v>0</v>
          </cell>
          <cell r="AQ603">
            <v>0</v>
          </cell>
          <cell r="AT603">
            <v>0</v>
          </cell>
          <cell r="AU603">
            <v>0</v>
          </cell>
          <cell r="AW603">
            <v>0</v>
          </cell>
          <cell r="AX603">
            <v>0</v>
          </cell>
          <cell r="AY603">
            <v>0</v>
          </cell>
          <cell r="AZ603">
            <v>0</v>
          </cell>
          <cell r="BB603">
            <v>2803039.0000000005</v>
          </cell>
          <cell r="BC603">
            <v>7469.1743999999999</v>
          </cell>
          <cell r="BD603">
            <v>9336.4679999999989</v>
          </cell>
          <cell r="BE603">
            <v>124486.24</v>
          </cell>
          <cell r="BF603">
            <v>115149.77200000001</v>
          </cell>
          <cell r="BG603">
            <v>62243.12</v>
          </cell>
          <cell r="BH603">
            <v>31121.56</v>
          </cell>
          <cell r="BI603">
            <v>62243.12</v>
          </cell>
          <cell r="BJ603">
            <v>31121.56</v>
          </cell>
          <cell r="BK603">
            <v>2678552.7600000002</v>
          </cell>
          <cell r="BN603">
            <v>2678552.7600000002</v>
          </cell>
          <cell r="BR603">
            <v>3112156</v>
          </cell>
          <cell r="BY603">
            <v>2678552.7600000002</v>
          </cell>
        </row>
        <row r="604">
          <cell r="B604" t="str">
            <v>17010114</v>
          </cell>
          <cell r="C604" t="str">
            <v>SIPRIANUS NTAUR</v>
          </cell>
          <cell r="D604" t="str">
            <v>Sales</v>
          </cell>
          <cell r="E604" t="str">
            <v>SAMARINDA</v>
          </cell>
          <cell r="F604">
            <v>8</v>
          </cell>
          <cell r="G604" t="str">
            <v>00-00-0000</v>
          </cell>
          <cell r="H604" t="str">
            <v>TK/0</v>
          </cell>
          <cell r="I604" t="str">
            <v>25-09-2017</v>
          </cell>
          <cell r="L604" t="str">
            <v>'14.987.543.7-722.000</v>
          </cell>
          <cell r="M604">
            <v>2000000</v>
          </cell>
          <cell r="N604">
            <v>21</v>
          </cell>
          <cell r="O604">
            <v>2000000</v>
          </cell>
          <cell r="P604">
            <v>803039</v>
          </cell>
          <cell r="S604">
            <v>2803039</v>
          </cell>
          <cell r="V604">
            <v>0</v>
          </cell>
          <cell r="Y604">
            <v>0</v>
          </cell>
          <cell r="AB604">
            <v>0</v>
          </cell>
          <cell r="AC604">
            <v>0</v>
          </cell>
          <cell r="AF604">
            <v>133478.04761904763</v>
          </cell>
          <cell r="AG604">
            <v>2803039.0000000005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N604">
            <v>0</v>
          </cell>
          <cell r="AQ604">
            <v>0</v>
          </cell>
          <cell r="AT604">
            <v>0</v>
          </cell>
          <cell r="AU604">
            <v>0</v>
          </cell>
          <cell r="AW604">
            <v>0</v>
          </cell>
          <cell r="AX604">
            <v>0</v>
          </cell>
          <cell r="AY604">
            <v>0</v>
          </cell>
          <cell r="AZ604">
            <v>0</v>
          </cell>
          <cell r="BB604">
            <v>2803039.0000000005</v>
          </cell>
          <cell r="BC604">
            <v>7469.1743999999999</v>
          </cell>
          <cell r="BD604">
            <v>9336.4679999999989</v>
          </cell>
          <cell r="BE604">
            <v>0</v>
          </cell>
          <cell r="BF604">
            <v>115149.77200000001</v>
          </cell>
          <cell r="BG604">
            <v>62243.12</v>
          </cell>
          <cell r="BH604">
            <v>31121.56</v>
          </cell>
          <cell r="BI604">
            <v>62243.12</v>
          </cell>
          <cell r="BJ604">
            <v>0</v>
          </cell>
          <cell r="BK604">
            <v>2709674.3200000003</v>
          </cell>
          <cell r="BN604">
            <v>2709674.3200000003</v>
          </cell>
          <cell r="BR604">
            <v>3112156</v>
          </cell>
          <cell r="BY604">
            <v>2709674.3200000003</v>
          </cell>
        </row>
        <row r="605">
          <cell r="B605" t="str">
            <v>19070017</v>
          </cell>
          <cell r="C605" t="str">
            <v>Yessi Ratnasari Pulung</v>
          </cell>
          <cell r="D605" t="str">
            <v>Admin</v>
          </cell>
          <cell r="E605" t="str">
            <v>SAMARINDA</v>
          </cell>
          <cell r="F605">
            <v>9</v>
          </cell>
          <cell r="G605" t="str">
            <v>00-00-0000</v>
          </cell>
          <cell r="H605" t="str">
            <v>TK/0</v>
          </cell>
          <cell r="I605" t="str">
            <v>29-07-2019</v>
          </cell>
          <cell r="M605">
            <v>2000000</v>
          </cell>
          <cell r="N605">
            <v>21</v>
          </cell>
          <cell r="O605">
            <v>2000000</v>
          </cell>
          <cell r="P605">
            <v>803039</v>
          </cell>
          <cell r="S605">
            <v>2803039</v>
          </cell>
          <cell r="AF605">
            <v>133478.04761904763</v>
          </cell>
          <cell r="AG605">
            <v>2803039.0000000005</v>
          </cell>
          <cell r="BB605">
            <v>2803039.0000000005</v>
          </cell>
          <cell r="BC605">
            <v>7469.1743999999999</v>
          </cell>
          <cell r="BD605">
            <v>9336.4679999999989</v>
          </cell>
          <cell r="BE605">
            <v>124486.24</v>
          </cell>
          <cell r="BF605">
            <v>115149.77200000001</v>
          </cell>
          <cell r="BG605">
            <v>62243.12</v>
          </cell>
          <cell r="BH605">
            <v>31121.56</v>
          </cell>
          <cell r="BI605">
            <v>62243.12</v>
          </cell>
          <cell r="BJ605">
            <v>31121.56</v>
          </cell>
          <cell r="BK605">
            <v>2678552.7600000002</v>
          </cell>
          <cell r="BN605">
            <v>2678552.7600000002</v>
          </cell>
          <cell r="BR605">
            <v>3112156</v>
          </cell>
        </row>
        <row r="606">
          <cell r="M606">
            <v>16000000</v>
          </cell>
          <cell r="O606">
            <v>16000000</v>
          </cell>
          <cell r="P606">
            <v>7639117</v>
          </cell>
          <cell r="Q606">
            <v>0</v>
          </cell>
          <cell r="R606">
            <v>0</v>
          </cell>
          <cell r="S606">
            <v>24099117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1147576.9999999998</v>
          </cell>
          <cell r="AG606">
            <v>24099117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>
            <v>0</v>
          </cell>
          <cell r="AQ606">
            <v>0</v>
          </cell>
          <cell r="AR606">
            <v>0</v>
          </cell>
          <cell r="AS606">
            <v>0</v>
          </cell>
          <cell r="AT606">
            <v>0</v>
          </cell>
          <cell r="AU606">
            <v>25000</v>
          </cell>
          <cell r="AV606">
            <v>0</v>
          </cell>
          <cell r="AW606">
            <v>0</v>
          </cell>
          <cell r="AX606">
            <v>0</v>
          </cell>
          <cell r="AY606">
            <v>0</v>
          </cell>
          <cell r="AZ606">
            <v>0</v>
          </cell>
          <cell r="BA606">
            <v>0</v>
          </cell>
          <cell r="BB606">
            <v>24074117</v>
          </cell>
          <cell r="BC606">
            <v>64284.22080000001</v>
          </cell>
          <cell r="BD606">
            <v>80355.275999999998</v>
          </cell>
          <cell r="BE606">
            <v>946917.44</v>
          </cell>
          <cell r="BF606">
            <v>991048.40399999998</v>
          </cell>
          <cell r="BG606">
            <v>535701.84</v>
          </cell>
          <cell r="BH606">
            <v>267850.92</v>
          </cell>
          <cell r="BI606">
            <v>535701.84</v>
          </cell>
          <cell r="BJ606">
            <v>236729.36</v>
          </cell>
          <cell r="BK606">
            <v>23033834.880000003</v>
          </cell>
          <cell r="BN606">
            <v>23033834.880000003</v>
          </cell>
          <cell r="BR606">
            <v>26785092</v>
          </cell>
          <cell r="BY606">
            <v>23033834.880000003</v>
          </cell>
        </row>
        <row r="607">
          <cell r="BY607">
            <v>0</v>
          </cell>
        </row>
        <row r="608">
          <cell r="B608" t="str">
            <v>Jakarta, 20 Mei 2021</v>
          </cell>
        </row>
        <row r="609">
          <cell r="B609" t="str">
            <v>Dibuat Oleh :</v>
          </cell>
          <cell r="I609" t="str">
            <v>Diperiksa Oleh :</v>
          </cell>
          <cell r="P609" t="str">
            <v>Diketahui Oleh :</v>
          </cell>
          <cell r="AT609" t="str">
            <v>Disahkan Oleh</v>
          </cell>
        </row>
        <row r="610">
          <cell r="BH610" t="str">
            <v xml:space="preserve"> </v>
          </cell>
        </row>
        <row r="612">
          <cell r="AY612" t="str">
            <v xml:space="preserve"> </v>
          </cell>
        </row>
        <row r="614">
          <cell r="B614" t="str">
            <v>Denny Pangalila</v>
          </cell>
          <cell r="I614" t="str">
            <v>Sangap Dame</v>
          </cell>
          <cell r="P614" t="str">
            <v>Harianto</v>
          </cell>
          <cell r="AT614" t="str">
            <v>Low Yew Lean</v>
          </cell>
        </row>
        <row r="615">
          <cell r="B615" t="str">
            <v>Human Capital Manager</v>
          </cell>
          <cell r="I615" t="str">
            <v>Deputy Direktur Finance &amp; Accounting</v>
          </cell>
          <cell r="P615" t="str">
            <v>Direktur</v>
          </cell>
          <cell r="AT615" t="str">
            <v>Direktur Utama</v>
          </cell>
        </row>
        <row r="616">
          <cell r="BY616">
            <v>0</v>
          </cell>
        </row>
        <row r="617">
          <cell r="BY617">
            <v>0</v>
          </cell>
        </row>
        <row r="618">
          <cell r="B618" t="str">
            <v>BRANCH  :</v>
          </cell>
          <cell r="C618" t="str">
            <v>BANJARMASIN</v>
          </cell>
          <cell r="BR618">
            <v>0</v>
          </cell>
          <cell r="BY618">
            <v>0</v>
          </cell>
        </row>
        <row r="619">
          <cell r="B619" t="str">
            <v>NIK</v>
          </cell>
          <cell r="C619" t="str">
            <v>NAMA</v>
          </cell>
          <cell r="D619" t="str">
            <v>JABATAN</v>
          </cell>
          <cell r="E619" t="str">
            <v>DIVISI / CABANG</v>
          </cell>
          <cell r="F619" t="str">
            <v>NO SLIP</v>
          </cell>
          <cell r="G619" t="str">
            <v>TGL</v>
          </cell>
          <cell r="H619" t="str">
            <v>STATUS</v>
          </cell>
          <cell r="I619" t="str">
            <v>TGL</v>
          </cell>
          <cell r="J619" t="str">
            <v>BANK</v>
          </cell>
          <cell r="K619" t="str">
            <v>NO. REKENING</v>
          </cell>
          <cell r="L619" t="str">
            <v>NPWP</v>
          </cell>
          <cell r="M619" t="str">
            <v>GAJI POKOK</v>
          </cell>
          <cell r="N619" t="str">
            <v>HARI</v>
          </cell>
          <cell r="O619" t="str">
            <v>GAJI POKOK EFEKTIF</v>
          </cell>
          <cell r="P619" t="str">
            <v>TUNJANGAN</v>
          </cell>
          <cell r="S619" t="str">
            <v>GAJI</v>
          </cell>
          <cell r="T619" t="str">
            <v>INSENTIF, KOMISI &amp; PENCAPAIAN</v>
          </cell>
          <cell r="AC619" t="str">
            <v>TOTAL</v>
          </cell>
          <cell r="AD619" t="str">
            <v>PREMI</v>
          </cell>
          <cell r="AF619" t="str">
            <v>Gaji Per hari</v>
          </cell>
          <cell r="AG619" t="str">
            <v>Gaji setelah dipotong hari</v>
          </cell>
          <cell r="AH619" t="str">
            <v>LEMBUR, ROLLING, DLL</v>
          </cell>
          <cell r="AL619" t="str">
            <v>TOTAL</v>
          </cell>
          <cell r="AM619" t="str">
            <v>Dinner Allowance</v>
          </cell>
          <cell r="AP619" t="str">
            <v>Extra Dinner Allowance</v>
          </cell>
          <cell r="AS619" t="str">
            <v>Grand Total</v>
          </cell>
          <cell r="AT619" t="str">
            <v>POTONGAN</v>
          </cell>
          <cell r="AW619" t="str">
            <v>Motor Support</v>
          </cell>
          <cell r="AY619" t="str">
            <v>KOREKSI (+/-)</v>
          </cell>
          <cell r="BB619" t="str">
            <v>TOTAL</v>
          </cell>
          <cell r="BC619" t="str">
            <v>JAMSOSTEK (DARI GAJI POKOK)</v>
          </cell>
          <cell r="BK619" t="str">
            <v>GAJI</v>
          </cell>
          <cell r="BL619" t="str">
            <v>DIBAYAR FULL</v>
          </cell>
          <cell r="BN619" t="str">
            <v>TOTAL</v>
          </cell>
        </row>
        <row r="620">
          <cell r="G620" t="str">
            <v>LAHIR</v>
          </cell>
          <cell r="H620" t="str">
            <v>KEL</v>
          </cell>
          <cell r="I620" t="str">
            <v>MASUK</v>
          </cell>
          <cell r="N620" t="str">
            <v>KERJA</v>
          </cell>
          <cell r="P620" t="str">
            <v>Tetap</v>
          </cell>
          <cell r="Q620" t="str">
            <v>Transport</v>
          </cell>
          <cell r="R620" t="str">
            <v>Jabatan</v>
          </cell>
          <cell r="S620" t="str">
            <v>BRUTO</v>
          </cell>
          <cell r="T620" t="str">
            <v>First Hour</v>
          </cell>
          <cell r="U620" t="str">
            <v>Hours</v>
          </cell>
          <cell r="V620" t="str">
            <v>INSENTIF</v>
          </cell>
          <cell r="W620" t="str">
            <v>Second Hour</v>
          </cell>
          <cell r="X620" t="str">
            <v>Hour</v>
          </cell>
          <cell r="Y620" t="str">
            <v>KOMISI</v>
          </cell>
          <cell r="Z620" t="str">
            <v>Third Hour</v>
          </cell>
          <cell r="AA620" t="str">
            <v>Hours</v>
          </cell>
          <cell r="AB620" t="str">
            <v>PENCAPAIAN</v>
          </cell>
          <cell r="AC620" t="str">
            <v>INSENTIF</v>
          </cell>
          <cell r="AD620" t="str">
            <v>Per Day</v>
          </cell>
          <cell r="AE620" t="str">
            <v>Days</v>
          </cell>
          <cell r="AH620" t="str">
            <v>LUAR KOTA</v>
          </cell>
          <cell r="AI620" t="str">
            <v>LEMBUR</v>
          </cell>
          <cell r="AJ620" t="str">
            <v>ROLLING</v>
          </cell>
          <cell r="AK620" t="str">
            <v>UANG HARIAN</v>
          </cell>
          <cell r="AL620" t="str">
            <v>LEMBUR</v>
          </cell>
          <cell r="AM620" t="str">
            <v>Per Day</v>
          </cell>
          <cell r="AN620" t="str">
            <v>Days</v>
          </cell>
          <cell r="AO620" t="str">
            <v>Total</v>
          </cell>
          <cell r="AP620" t="str">
            <v>Per Day</v>
          </cell>
          <cell r="AQ620" t="str">
            <v>Days</v>
          </cell>
          <cell r="AR620" t="str">
            <v>Total</v>
          </cell>
          <cell r="AS620" t="str">
            <v>Overtime</v>
          </cell>
          <cell r="AT620" t="str">
            <v>No.</v>
          </cell>
          <cell r="AU620" t="str">
            <v>Total</v>
          </cell>
          <cell r="AV620" t="str">
            <v>Keterangan</v>
          </cell>
          <cell r="AW620" t="str">
            <v>No.</v>
          </cell>
          <cell r="AX620" t="str">
            <v>Total</v>
          </cell>
          <cell r="AY620" t="str">
            <v>No.</v>
          </cell>
          <cell r="AZ620" t="str">
            <v>Total</v>
          </cell>
          <cell r="BA620" t="str">
            <v>Keterangan</v>
          </cell>
          <cell r="BB620" t="str">
            <v>GAJI</v>
          </cell>
          <cell r="BC620" t="str">
            <v>JKK (0.24%)</v>
          </cell>
          <cell r="BD620" t="str">
            <v>JKM(0.30%)</v>
          </cell>
          <cell r="BE620" t="str">
            <v>BPJS (4.0%)</v>
          </cell>
          <cell r="BF620" t="str">
            <v>JHT (3.7%)</v>
          </cell>
          <cell r="BG620" t="str">
            <v>JPN (2%)</v>
          </cell>
          <cell r="BH620" t="str">
            <v>JPN (1%)</v>
          </cell>
          <cell r="BI620" t="str">
            <v>JHT (2.0%)</v>
          </cell>
          <cell r="BJ620" t="str">
            <v>BPJS (1%)</v>
          </cell>
          <cell r="BK620" t="str">
            <v>NETTO</v>
          </cell>
          <cell r="BN620" t="str">
            <v>Take Home Pay</v>
          </cell>
        </row>
        <row r="621">
          <cell r="B621">
            <v>14100187</v>
          </cell>
          <cell r="C621" t="str">
            <v>ANDREAS HARI YUDHATAMA</v>
          </cell>
          <cell r="D621" t="str">
            <v>Acting Branch Manager</v>
          </cell>
          <cell r="E621" t="str">
            <v>BANJARMASIN</v>
          </cell>
          <cell r="F621">
            <v>1</v>
          </cell>
          <cell r="G621" t="str">
            <v>00-00-0000</v>
          </cell>
          <cell r="H621" t="str">
            <v>TK/0</v>
          </cell>
          <cell r="I621" t="str">
            <v>20-10-2014</v>
          </cell>
          <cell r="J621" t="str">
            <v>Mandiri</v>
          </cell>
          <cell r="K621" t="str">
            <v>1250012737771</v>
          </cell>
          <cell r="L621" t="str">
            <v>25.986.917.0.074.000</v>
          </cell>
          <cell r="M621">
            <v>2000000</v>
          </cell>
          <cell r="N621">
            <v>21</v>
          </cell>
          <cell r="O621">
            <v>2000000</v>
          </cell>
          <cell r="P621">
            <v>1875000</v>
          </cell>
          <cell r="S621">
            <v>3875000</v>
          </cell>
          <cell r="V621">
            <v>0</v>
          </cell>
          <cell r="Y621">
            <v>0</v>
          </cell>
          <cell r="AB621">
            <v>0</v>
          </cell>
          <cell r="AC621">
            <v>0</v>
          </cell>
          <cell r="AF621">
            <v>184523.80952380953</v>
          </cell>
          <cell r="AG621">
            <v>3875000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  <cell r="AT621" t="str">
            <v>1 of 12</v>
          </cell>
          <cell r="AU621">
            <v>958333</v>
          </cell>
          <cell r="AV621" t="str">
            <v>renovasi rumah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  <cell r="BB621">
            <v>2916667</v>
          </cell>
          <cell r="BC621">
            <v>12000</v>
          </cell>
          <cell r="BD621">
            <v>15000</v>
          </cell>
          <cell r="BE621">
            <v>200000</v>
          </cell>
          <cell r="BF621">
            <v>185000</v>
          </cell>
          <cell r="BG621">
            <v>100000</v>
          </cell>
          <cell r="BH621">
            <v>50000</v>
          </cell>
          <cell r="BI621">
            <v>100000</v>
          </cell>
          <cell r="BJ621">
            <v>50000</v>
          </cell>
          <cell r="BK621">
            <v>2716667</v>
          </cell>
          <cell r="BN621">
            <v>2716667</v>
          </cell>
          <cell r="BR621">
            <v>5000000</v>
          </cell>
          <cell r="BY621">
            <v>2716667</v>
          </cell>
        </row>
        <row r="622">
          <cell r="B622">
            <v>11110059</v>
          </cell>
          <cell r="C622" t="str">
            <v>HADI SATRIA</v>
          </cell>
          <cell r="D622" t="str">
            <v>Sales</v>
          </cell>
          <cell r="E622" t="str">
            <v>BANJARMASIN</v>
          </cell>
          <cell r="F622">
            <v>2</v>
          </cell>
          <cell r="G622" t="str">
            <v>00-00-0000</v>
          </cell>
          <cell r="H622" t="str">
            <v>TK/0</v>
          </cell>
          <cell r="I622" t="str">
            <v>17-11-2011</v>
          </cell>
          <cell r="J622" t="str">
            <v>Mandiri</v>
          </cell>
          <cell r="K622" t="str">
            <v>1250012737698</v>
          </cell>
          <cell r="L622" t="str">
            <v>16.638.299.4-731.000</v>
          </cell>
          <cell r="M622">
            <v>2000000</v>
          </cell>
          <cell r="N622">
            <v>21</v>
          </cell>
          <cell r="O622">
            <v>2000000</v>
          </cell>
          <cell r="P622">
            <v>912500</v>
          </cell>
          <cell r="S622">
            <v>2912500</v>
          </cell>
          <cell r="V622">
            <v>0</v>
          </cell>
          <cell r="Y622">
            <v>0</v>
          </cell>
          <cell r="AB622">
            <v>0</v>
          </cell>
          <cell r="AC622">
            <v>0</v>
          </cell>
          <cell r="AF622">
            <v>138690.47619047618</v>
          </cell>
          <cell r="AG622">
            <v>2912500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T622">
            <v>0</v>
          </cell>
          <cell r="AU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  <cell r="BB622">
            <v>2912500</v>
          </cell>
          <cell r="BC622">
            <v>7076.5824000000002</v>
          </cell>
          <cell r="BD622">
            <v>8845.7279999999992</v>
          </cell>
          <cell r="BE622">
            <v>117943.03999999999</v>
          </cell>
          <cell r="BF622">
            <v>109097.31200000001</v>
          </cell>
          <cell r="BG622">
            <v>58971.519999999997</v>
          </cell>
          <cell r="BH622">
            <v>29485.759999999998</v>
          </cell>
          <cell r="BI622">
            <v>58971.519999999997</v>
          </cell>
          <cell r="BJ622">
            <v>29485.759999999998</v>
          </cell>
          <cell r="BK622">
            <v>2794556.96</v>
          </cell>
          <cell r="BN622">
            <v>2794556.96</v>
          </cell>
          <cell r="BR622">
            <v>2948576</v>
          </cell>
          <cell r="BY622">
            <v>2794556.96</v>
          </cell>
        </row>
        <row r="623">
          <cell r="B623">
            <v>13060163</v>
          </cell>
          <cell r="C623" t="str">
            <v>FAHRUL RAZI</v>
          </cell>
          <cell r="D623" t="str">
            <v>Sales</v>
          </cell>
          <cell r="E623" t="str">
            <v>BANJARMASIN</v>
          </cell>
          <cell r="F623">
            <v>3</v>
          </cell>
          <cell r="G623" t="str">
            <v>00-00-0000</v>
          </cell>
          <cell r="H623" t="str">
            <v>TK/0</v>
          </cell>
          <cell r="I623" t="str">
            <v>21-06-2013</v>
          </cell>
          <cell r="J623" t="str">
            <v>Mandiri</v>
          </cell>
          <cell r="K623" t="str">
            <v>1250012736203</v>
          </cell>
          <cell r="L623" t="str">
            <v>64.259.811.4-731.000</v>
          </cell>
          <cell r="M623">
            <v>2000000</v>
          </cell>
          <cell r="N623">
            <v>21</v>
          </cell>
          <cell r="O623">
            <v>2000000</v>
          </cell>
          <cell r="P623">
            <v>897500</v>
          </cell>
          <cell r="S623">
            <v>2897500</v>
          </cell>
          <cell r="V623">
            <v>0</v>
          </cell>
          <cell r="Y623">
            <v>0</v>
          </cell>
          <cell r="AB623">
            <v>0</v>
          </cell>
          <cell r="AC623">
            <v>0</v>
          </cell>
          <cell r="AF623">
            <v>137976.19047619047</v>
          </cell>
          <cell r="AG623">
            <v>2897500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T623">
            <v>0</v>
          </cell>
          <cell r="AU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  <cell r="BB623">
            <v>2897500</v>
          </cell>
          <cell r="BC623">
            <v>7076.5824000000002</v>
          </cell>
          <cell r="BD623">
            <v>8845.7279999999992</v>
          </cell>
          <cell r="BE623">
            <v>117943.03999999999</v>
          </cell>
          <cell r="BF623">
            <v>109097.31200000001</v>
          </cell>
          <cell r="BG623">
            <v>58971.519999999997</v>
          </cell>
          <cell r="BH623">
            <v>29485.759999999998</v>
          </cell>
          <cell r="BI623">
            <v>58971.519999999997</v>
          </cell>
          <cell r="BJ623">
            <v>29485.759999999998</v>
          </cell>
          <cell r="BK623">
            <v>2779556.96</v>
          </cell>
          <cell r="BN623">
            <v>2779556.96</v>
          </cell>
          <cell r="BR623">
            <v>2948576</v>
          </cell>
          <cell r="BY623">
            <v>2779556.96</v>
          </cell>
        </row>
        <row r="624">
          <cell r="B624">
            <v>14040069</v>
          </cell>
          <cell r="C624" t="str">
            <v>DERISNA SETIAWATI</v>
          </cell>
          <cell r="D624" t="str">
            <v>Admin</v>
          </cell>
          <cell r="E624" t="str">
            <v>BANJARMASIN</v>
          </cell>
          <cell r="F624">
            <v>4</v>
          </cell>
          <cell r="G624" t="str">
            <v>00-00-0000</v>
          </cell>
          <cell r="H624" t="str">
            <v>TK/0</v>
          </cell>
          <cell r="I624" t="str">
            <v>21-04-2014</v>
          </cell>
          <cell r="J624" t="str">
            <v>Mandiri</v>
          </cell>
          <cell r="K624" t="str">
            <v>1250012737847</v>
          </cell>
          <cell r="L624" t="str">
            <v>70.108.831.2-446.000</v>
          </cell>
          <cell r="M624">
            <v>2000000</v>
          </cell>
          <cell r="N624">
            <v>21</v>
          </cell>
          <cell r="O624">
            <v>2000000</v>
          </cell>
          <cell r="P624">
            <v>900000</v>
          </cell>
          <cell r="S624">
            <v>2900000</v>
          </cell>
          <cell r="V624">
            <v>0</v>
          </cell>
          <cell r="Y624">
            <v>0</v>
          </cell>
          <cell r="AB624">
            <v>0</v>
          </cell>
          <cell r="AC624">
            <v>0</v>
          </cell>
          <cell r="AF624">
            <v>138095.23809523811</v>
          </cell>
          <cell r="AG624">
            <v>2900000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  <cell r="BB624">
            <v>2900000</v>
          </cell>
          <cell r="BC624">
            <v>7076.5824000000002</v>
          </cell>
          <cell r="BD624">
            <v>8845.7279999999992</v>
          </cell>
          <cell r="BE624">
            <v>117943.03999999999</v>
          </cell>
          <cell r="BF624">
            <v>109097.31200000001</v>
          </cell>
          <cell r="BG624">
            <v>58971.519999999997</v>
          </cell>
          <cell r="BH624">
            <v>29485.759999999998</v>
          </cell>
          <cell r="BI624">
            <v>58971.519999999997</v>
          </cell>
          <cell r="BJ624">
            <v>29485.759999999998</v>
          </cell>
          <cell r="BK624">
            <v>2782056.96</v>
          </cell>
          <cell r="BN624">
            <v>2782056.96</v>
          </cell>
          <cell r="BR624">
            <v>2948576</v>
          </cell>
          <cell r="BY624">
            <v>2782056.96</v>
          </cell>
        </row>
        <row r="625">
          <cell r="B625" t="str">
            <v>18030014</v>
          </cell>
          <cell r="C625" t="str">
            <v>Ahmadi</v>
          </cell>
          <cell r="D625" t="str">
            <v>Sales</v>
          </cell>
          <cell r="E625" t="str">
            <v>BANJARMASIN</v>
          </cell>
          <cell r="F625">
            <v>5</v>
          </cell>
          <cell r="G625" t="str">
            <v>00-00-0000</v>
          </cell>
          <cell r="H625" t="str">
            <v>TK/0</v>
          </cell>
          <cell r="I625" t="str">
            <v>12-03-2018</v>
          </cell>
          <cell r="M625">
            <v>2000000</v>
          </cell>
          <cell r="N625">
            <v>21</v>
          </cell>
          <cell r="O625">
            <v>2000000</v>
          </cell>
          <cell r="P625">
            <v>822500</v>
          </cell>
          <cell r="S625">
            <v>2822500</v>
          </cell>
          <cell r="V625">
            <v>0</v>
          </cell>
          <cell r="Y625">
            <v>0</v>
          </cell>
          <cell r="AB625">
            <v>0</v>
          </cell>
          <cell r="AC625">
            <v>0</v>
          </cell>
          <cell r="AF625">
            <v>134404.76190476189</v>
          </cell>
          <cell r="AG625">
            <v>2822500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T625">
            <v>0</v>
          </cell>
          <cell r="AU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B625">
            <v>2822500</v>
          </cell>
          <cell r="BC625">
            <v>7076.5824000000002</v>
          </cell>
          <cell r="BD625">
            <v>8845.7279999999992</v>
          </cell>
          <cell r="BE625">
            <v>117943.03999999999</v>
          </cell>
          <cell r="BF625">
            <v>109097.31200000001</v>
          </cell>
          <cell r="BG625">
            <v>58971.519999999997</v>
          </cell>
          <cell r="BH625">
            <v>29485.759999999998</v>
          </cell>
          <cell r="BI625">
            <v>58971.519999999997</v>
          </cell>
          <cell r="BJ625">
            <v>29485.759999999998</v>
          </cell>
          <cell r="BK625">
            <v>2704556.96</v>
          </cell>
          <cell r="BN625">
            <v>2704556.96</v>
          </cell>
          <cell r="BR625">
            <v>2948576</v>
          </cell>
          <cell r="BY625">
            <v>2704556.96</v>
          </cell>
        </row>
        <row r="626">
          <cell r="B626" t="str">
            <v>19020014</v>
          </cell>
          <cell r="C626" t="str">
            <v xml:space="preserve">M. Hendra Junaidi </v>
          </cell>
          <cell r="D626" t="str">
            <v>Admin Gudang</v>
          </cell>
          <cell r="E626" t="str">
            <v>BANJARMASIN</v>
          </cell>
          <cell r="F626">
            <v>6</v>
          </cell>
          <cell r="G626" t="str">
            <v>00-00-0000</v>
          </cell>
          <cell r="H626" t="str">
            <v>TK/0</v>
          </cell>
          <cell r="I626" t="str">
            <v>20-02-2019</v>
          </cell>
          <cell r="J626" t="str">
            <v>Mandiri</v>
          </cell>
          <cell r="K626" t="str">
            <v>0310012921246</v>
          </cell>
          <cell r="L626" t="str">
            <v>'905889093732000</v>
          </cell>
          <cell r="M626">
            <v>2000000</v>
          </cell>
          <cell r="N626">
            <v>21</v>
          </cell>
          <cell r="O626">
            <v>2000000</v>
          </cell>
          <cell r="P626">
            <v>754750</v>
          </cell>
          <cell r="S626">
            <v>2754750</v>
          </cell>
          <cell r="AF626">
            <v>131178.57142857142</v>
          </cell>
          <cell r="AG626">
            <v>2754750</v>
          </cell>
          <cell r="BB626">
            <v>2754750</v>
          </cell>
          <cell r="BC626">
            <v>7076.5824000000002</v>
          </cell>
          <cell r="BD626">
            <v>8845.7279999999992</v>
          </cell>
          <cell r="BE626">
            <v>117943.03999999999</v>
          </cell>
          <cell r="BF626">
            <v>109097.31200000001</v>
          </cell>
          <cell r="BG626">
            <v>58971.519999999997</v>
          </cell>
          <cell r="BH626">
            <v>29485.759999999998</v>
          </cell>
          <cell r="BI626">
            <v>58971.519999999997</v>
          </cell>
          <cell r="BJ626">
            <v>29485.759999999998</v>
          </cell>
          <cell r="BK626">
            <v>2636806.96</v>
          </cell>
          <cell r="BN626">
            <v>2636806.96</v>
          </cell>
          <cell r="BR626">
            <v>2948576</v>
          </cell>
        </row>
        <row r="627">
          <cell r="B627">
            <v>19110009</v>
          </cell>
          <cell r="C627" t="str">
            <v>Harin Kurnianoor</v>
          </cell>
          <cell r="D627" t="str">
            <v>Admin</v>
          </cell>
          <cell r="E627" t="str">
            <v>BANJARMASIN</v>
          </cell>
          <cell r="F627">
            <v>7</v>
          </cell>
          <cell r="G627" t="str">
            <v>00-00-0000</v>
          </cell>
          <cell r="H627" t="str">
            <v>K/1</v>
          </cell>
          <cell r="I627" t="str">
            <v>11-11-2019</v>
          </cell>
          <cell r="M627">
            <v>2000000</v>
          </cell>
          <cell r="N627">
            <v>21</v>
          </cell>
          <cell r="O627">
            <v>2000000</v>
          </cell>
          <cell r="P627">
            <v>754750</v>
          </cell>
          <cell r="S627">
            <v>2754750</v>
          </cell>
          <cell r="AF627">
            <v>131178.57142857142</v>
          </cell>
          <cell r="AG627">
            <v>2754750</v>
          </cell>
          <cell r="BB627">
            <v>2754750</v>
          </cell>
          <cell r="BC627">
            <v>7076.5824000000002</v>
          </cell>
          <cell r="BD627">
            <v>8845.7279999999992</v>
          </cell>
          <cell r="BE627">
            <v>117943.03999999999</v>
          </cell>
          <cell r="BF627">
            <v>109097.31200000001</v>
          </cell>
          <cell r="BG627">
            <v>58971.519999999997</v>
          </cell>
          <cell r="BH627">
            <v>29485.759999999998</v>
          </cell>
          <cell r="BI627">
            <v>58971.519999999997</v>
          </cell>
          <cell r="BJ627">
            <v>29485.759999999998</v>
          </cell>
          <cell r="BK627">
            <v>2636806.96</v>
          </cell>
          <cell r="BN627">
            <v>2636806.96</v>
          </cell>
          <cell r="BR627">
            <v>2948576</v>
          </cell>
        </row>
        <row r="628">
          <cell r="B628">
            <v>19110007</v>
          </cell>
          <cell r="C628" t="str">
            <v>Wisnu Aditya wardana</v>
          </cell>
          <cell r="D628" t="str">
            <v>Sales Engineer</v>
          </cell>
          <cell r="E628" t="str">
            <v>BANJARMASIN</v>
          </cell>
          <cell r="F628">
            <v>8</v>
          </cell>
          <cell r="G628" t="str">
            <v>00-00-0000</v>
          </cell>
          <cell r="H628" t="str">
            <v>K/1</v>
          </cell>
          <cell r="I628" t="str">
            <v>11-11-2019</v>
          </cell>
          <cell r="M628">
            <v>2000000</v>
          </cell>
          <cell r="N628">
            <v>21</v>
          </cell>
          <cell r="O628">
            <v>2000000</v>
          </cell>
          <cell r="P628">
            <v>754750</v>
          </cell>
          <cell r="S628">
            <v>2754750</v>
          </cell>
          <cell r="AF628">
            <v>131178.57142857142</v>
          </cell>
          <cell r="AG628">
            <v>2754750</v>
          </cell>
          <cell r="BB628">
            <v>2754750</v>
          </cell>
          <cell r="BC628">
            <v>7076.5824000000002</v>
          </cell>
          <cell r="BD628">
            <v>8845.7279999999992</v>
          </cell>
          <cell r="BE628">
            <v>117943.03999999999</v>
          </cell>
          <cell r="BF628">
            <v>109097.31200000001</v>
          </cell>
          <cell r="BG628">
            <v>58971.519999999997</v>
          </cell>
          <cell r="BH628">
            <v>29485.759999999998</v>
          </cell>
          <cell r="BI628">
            <v>58971.519999999997</v>
          </cell>
          <cell r="BJ628">
            <v>29485.759999999998</v>
          </cell>
          <cell r="BK628">
            <v>2636806.96</v>
          </cell>
          <cell r="BN628">
            <v>2636806.96</v>
          </cell>
          <cell r="BR628">
            <v>2948576</v>
          </cell>
        </row>
        <row r="629">
          <cell r="M629">
            <v>16000000</v>
          </cell>
          <cell r="O629">
            <v>16000000</v>
          </cell>
          <cell r="P629">
            <v>7671750</v>
          </cell>
          <cell r="Q629">
            <v>0</v>
          </cell>
          <cell r="R629">
            <v>0</v>
          </cell>
          <cell r="S629">
            <v>23671750</v>
          </cell>
          <cell r="V629">
            <v>0</v>
          </cell>
          <cell r="Y629">
            <v>0</v>
          </cell>
          <cell r="AB629">
            <v>0</v>
          </cell>
          <cell r="AC629">
            <v>0</v>
          </cell>
          <cell r="AF629">
            <v>1127226.1904761903</v>
          </cell>
          <cell r="AG629">
            <v>23671750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O629">
            <v>0</v>
          </cell>
          <cell r="AR629">
            <v>0</v>
          </cell>
          <cell r="AS629">
            <v>0</v>
          </cell>
          <cell r="AU629">
            <v>958333</v>
          </cell>
          <cell r="AV629">
            <v>0</v>
          </cell>
          <cell r="AW629">
            <v>0</v>
          </cell>
          <cell r="AX629">
            <v>0</v>
          </cell>
          <cell r="AY629">
            <v>0</v>
          </cell>
          <cell r="AZ629">
            <v>0</v>
          </cell>
          <cell r="BB629">
            <v>22713417</v>
          </cell>
          <cell r="BC629">
            <v>61536.076799999995</v>
          </cell>
          <cell r="BD629">
            <v>76920.096000000005</v>
          </cell>
          <cell r="BE629">
            <v>1025601.2800000001</v>
          </cell>
          <cell r="BF629">
            <v>948681.18400000024</v>
          </cell>
          <cell r="BG629">
            <v>512800.64000000007</v>
          </cell>
          <cell r="BH629">
            <v>256400.32000000004</v>
          </cell>
          <cell r="BI629">
            <v>512800.64000000007</v>
          </cell>
          <cell r="BJ629">
            <v>256400.32000000004</v>
          </cell>
          <cell r="BK629">
            <v>21687815.720000003</v>
          </cell>
          <cell r="BN629">
            <v>21687815.720000003</v>
          </cell>
          <cell r="BR629">
            <v>25640032</v>
          </cell>
          <cell r="BY629">
            <v>21687815.720000003</v>
          </cell>
        </row>
        <row r="630">
          <cell r="BY630">
            <v>0</v>
          </cell>
        </row>
        <row r="631">
          <cell r="B631" t="str">
            <v>Jakarta, 20 Mei 2021</v>
          </cell>
        </row>
        <row r="632">
          <cell r="B632" t="str">
            <v>Dibuat Oleh :</v>
          </cell>
          <cell r="I632" t="str">
            <v>Diperiksa Oleh :</v>
          </cell>
          <cell r="P632" t="str">
            <v>Diketahui Oleh :</v>
          </cell>
          <cell r="AT632" t="str">
            <v>Disahkan Oleh</v>
          </cell>
        </row>
        <row r="633">
          <cell r="BH633" t="str">
            <v xml:space="preserve"> </v>
          </cell>
        </row>
        <row r="635">
          <cell r="AY635" t="str">
            <v xml:space="preserve"> </v>
          </cell>
        </row>
        <row r="637">
          <cell r="B637" t="str">
            <v>Denny Pangalila</v>
          </cell>
          <cell r="I637" t="str">
            <v>Sangap Dame</v>
          </cell>
          <cell r="P637" t="str">
            <v>Harianto</v>
          </cell>
          <cell r="AT637" t="str">
            <v>Low Yew Lean</v>
          </cell>
        </row>
        <row r="638">
          <cell r="B638" t="str">
            <v>Human Capital Manager</v>
          </cell>
          <cell r="I638" t="str">
            <v>Deputy Direktur Finance &amp; Accounting</v>
          </cell>
          <cell r="P638" t="str">
            <v>Direktur</v>
          </cell>
          <cell r="AT638" t="str">
            <v>Direktur Utama</v>
          </cell>
        </row>
        <row r="640">
          <cell r="B640" t="str">
            <v>BRANCH  :</v>
          </cell>
          <cell r="C640" t="str">
            <v>BALIKPAPAN</v>
          </cell>
          <cell r="BR640">
            <v>0</v>
          </cell>
          <cell r="BY640">
            <v>0</v>
          </cell>
        </row>
        <row r="641">
          <cell r="B641" t="str">
            <v>NIK</v>
          </cell>
          <cell r="C641" t="str">
            <v>NAMA</v>
          </cell>
          <cell r="D641" t="str">
            <v>JABATAN</v>
          </cell>
          <cell r="E641" t="str">
            <v>DIVISI / CABANG</v>
          </cell>
          <cell r="F641" t="str">
            <v>NO SLIP</v>
          </cell>
          <cell r="G641" t="str">
            <v>TGL</v>
          </cell>
          <cell r="H641" t="str">
            <v>STATUS</v>
          </cell>
          <cell r="I641" t="str">
            <v>TGL</v>
          </cell>
          <cell r="J641" t="str">
            <v>BANK</v>
          </cell>
          <cell r="K641" t="str">
            <v>NO. REKENING</v>
          </cell>
          <cell r="L641" t="str">
            <v>NPWP</v>
          </cell>
          <cell r="M641" t="str">
            <v>GAJI POKOK</v>
          </cell>
          <cell r="N641" t="str">
            <v>HARI</v>
          </cell>
          <cell r="O641" t="str">
            <v>GAJI POKOK EFEKTIF</v>
          </cell>
          <cell r="P641" t="str">
            <v>TUNJANGAN</v>
          </cell>
          <cell r="S641" t="str">
            <v>GAJI</v>
          </cell>
          <cell r="T641" t="str">
            <v>INSENTIF, KOMISI &amp; PENCAPAIAN</v>
          </cell>
          <cell r="AC641" t="str">
            <v>TOTAL</v>
          </cell>
          <cell r="AD641" t="str">
            <v>PREMI</v>
          </cell>
          <cell r="AF641" t="str">
            <v>Gaji Per hari</v>
          </cell>
          <cell r="AG641" t="str">
            <v>Gaji setelah dipotong hari</v>
          </cell>
          <cell r="AH641" t="str">
            <v>LEMBUR, ROLLING, DLL</v>
          </cell>
          <cell r="AL641" t="str">
            <v>TOTAL</v>
          </cell>
          <cell r="AM641" t="str">
            <v>Dinner Allowance</v>
          </cell>
          <cell r="AP641" t="str">
            <v>Extra Dinner Allowance</v>
          </cell>
          <cell r="AS641" t="str">
            <v>Grand Total</v>
          </cell>
          <cell r="AT641" t="str">
            <v>POTONGAN</v>
          </cell>
          <cell r="AW641" t="str">
            <v>Motor Support</v>
          </cell>
          <cell r="AY641" t="str">
            <v>KOREKSI (+/-)</v>
          </cell>
          <cell r="BB641" t="str">
            <v>TOTAL</v>
          </cell>
          <cell r="BC641" t="str">
            <v>JAMSOSTEK (DARI GAJI POKOK)</v>
          </cell>
          <cell r="BK641" t="str">
            <v>GAJI</v>
          </cell>
          <cell r="BL641" t="str">
            <v>DIBAYAR FULL</v>
          </cell>
          <cell r="BN641" t="str">
            <v>TOTAL</v>
          </cell>
        </row>
        <row r="642">
          <cell r="G642" t="str">
            <v>LAHIR</v>
          </cell>
          <cell r="H642" t="str">
            <v>KEL</v>
          </cell>
          <cell r="I642" t="str">
            <v>MASUK</v>
          </cell>
          <cell r="N642" t="str">
            <v>KERJA</v>
          </cell>
          <cell r="P642" t="str">
            <v>Tetap</v>
          </cell>
          <cell r="Q642" t="str">
            <v>Transport</v>
          </cell>
          <cell r="R642" t="str">
            <v>Jabatan</v>
          </cell>
          <cell r="S642" t="str">
            <v>BRUTO</v>
          </cell>
          <cell r="T642" t="str">
            <v>First Hour</v>
          </cell>
          <cell r="U642" t="str">
            <v>Hours</v>
          </cell>
          <cell r="V642" t="str">
            <v>INSENTIF</v>
          </cell>
          <cell r="W642" t="str">
            <v>Second Hour</v>
          </cell>
          <cell r="X642" t="str">
            <v>Hour</v>
          </cell>
          <cell r="Y642" t="str">
            <v>KOMISI</v>
          </cell>
          <cell r="Z642" t="str">
            <v>Third Hour</v>
          </cell>
          <cell r="AA642" t="str">
            <v>Hours</v>
          </cell>
          <cell r="AB642" t="str">
            <v>PENCAPAIAN</v>
          </cell>
          <cell r="AC642" t="str">
            <v>INSENTIF</v>
          </cell>
          <cell r="AD642" t="str">
            <v>Per Day</v>
          </cell>
          <cell r="AE642" t="str">
            <v>Days</v>
          </cell>
          <cell r="AH642" t="str">
            <v>LUAR KOTA</v>
          </cell>
          <cell r="AI642" t="str">
            <v>LEMBUR</v>
          </cell>
          <cell r="AJ642" t="str">
            <v>ROLLING</v>
          </cell>
          <cell r="AK642" t="str">
            <v>UANG HARIAN</v>
          </cell>
          <cell r="AL642" t="str">
            <v>LEMBUR</v>
          </cell>
          <cell r="AM642" t="str">
            <v>Per Day</v>
          </cell>
          <cell r="AN642" t="str">
            <v>Days</v>
          </cell>
          <cell r="AO642" t="str">
            <v>Total</v>
          </cell>
          <cell r="AP642" t="str">
            <v>Per Day</v>
          </cell>
          <cell r="AQ642" t="str">
            <v>Days</v>
          </cell>
          <cell r="AR642" t="str">
            <v>Total</v>
          </cell>
          <cell r="AS642" t="str">
            <v>Overtime</v>
          </cell>
          <cell r="AT642" t="str">
            <v>No.</v>
          </cell>
          <cell r="AU642" t="str">
            <v>Total</v>
          </cell>
          <cell r="AV642" t="str">
            <v>Keterangan</v>
          </cell>
          <cell r="AW642" t="str">
            <v>No.</v>
          </cell>
          <cell r="AX642" t="str">
            <v>Total</v>
          </cell>
          <cell r="AY642" t="str">
            <v>No.</v>
          </cell>
          <cell r="AZ642" t="str">
            <v>Total</v>
          </cell>
          <cell r="BA642" t="str">
            <v>Keterangan</v>
          </cell>
          <cell r="BB642" t="str">
            <v>GAJI</v>
          </cell>
          <cell r="BC642" t="str">
            <v>JKK (0.24%)</v>
          </cell>
          <cell r="BD642" t="str">
            <v>JKM(0.30%)</v>
          </cell>
          <cell r="BE642" t="str">
            <v>BPJS (4.0%)</v>
          </cell>
          <cell r="BF642" t="str">
            <v>JHT (3.7%)</v>
          </cell>
          <cell r="BG642" t="str">
            <v>JPN (2%)</v>
          </cell>
          <cell r="BH642" t="str">
            <v>JPN (1%)</v>
          </cell>
          <cell r="BI642" t="str">
            <v>JHT (2.0%)</v>
          </cell>
          <cell r="BJ642" t="str">
            <v>BPJS (1%)</v>
          </cell>
          <cell r="BK642" t="str">
            <v>NETTO</v>
          </cell>
          <cell r="BN642" t="str">
            <v>Take Home Pay</v>
          </cell>
        </row>
        <row r="643">
          <cell r="B643">
            <v>11110062</v>
          </cell>
          <cell r="C643" t="str">
            <v>DANANG RISTIAWAN</v>
          </cell>
          <cell r="D643" t="str">
            <v>Branch Manager</v>
          </cell>
          <cell r="E643" t="str">
            <v>BALIKPAPAN</v>
          </cell>
          <cell r="F643">
            <v>1</v>
          </cell>
          <cell r="G643" t="str">
            <v>00-00-0000</v>
          </cell>
          <cell r="H643" t="str">
            <v>K/1</v>
          </cell>
          <cell r="I643" t="str">
            <v>01-11-2011</v>
          </cell>
          <cell r="J643" t="str">
            <v>Mandiri</v>
          </cell>
          <cell r="K643" t="str">
            <v>'1250012740577</v>
          </cell>
          <cell r="L643" t="str">
            <v>46.225.989.6.721.000</v>
          </cell>
          <cell r="M643">
            <v>2000000</v>
          </cell>
          <cell r="N643">
            <v>21</v>
          </cell>
          <cell r="O643">
            <v>2000000</v>
          </cell>
          <cell r="P643">
            <v>1700000</v>
          </cell>
          <cell r="Q643">
            <v>0</v>
          </cell>
          <cell r="S643">
            <v>3700000</v>
          </cell>
          <cell r="V643">
            <v>0</v>
          </cell>
          <cell r="Y643">
            <v>0</v>
          </cell>
          <cell r="AB643">
            <v>0</v>
          </cell>
          <cell r="AC643">
            <v>0</v>
          </cell>
          <cell r="AF643">
            <v>176190.47619047618</v>
          </cell>
          <cell r="AG643">
            <v>3700000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N643">
            <v>0</v>
          </cell>
          <cell r="AQ643">
            <v>0</v>
          </cell>
          <cell r="AT643">
            <v>0</v>
          </cell>
          <cell r="AU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  <cell r="BB643">
            <v>3700000</v>
          </cell>
          <cell r="BC643">
            <v>12000</v>
          </cell>
          <cell r="BD643">
            <v>15000</v>
          </cell>
          <cell r="BE643">
            <v>200000</v>
          </cell>
          <cell r="BF643">
            <v>185000</v>
          </cell>
          <cell r="BG643">
            <v>100000</v>
          </cell>
          <cell r="BH643">
            <v>50000</v>
          </cell>
          <cell r="BI643">
            <v>100000</v>
          </cell>
          <cell r="BJ643">
            <v>50000</v>
          </cell>
          <cell r="BK643">
            <v>3500000</v>
          </cell>
          <cell r="BN643">
            <v>3500000</v>
          </cell>
          <cell r="BR643">
            <v>5000000</v>
          </cell>
          <cell r="BY643">
            <v>3500000</v>
          </cell>
        </row>
        <row r="644">
          <cell r="B644" t="str">
            <v>18030018</v>
          </cell>
          <cell r="C644" t="str">
            <v>Pahala Maringan Tua Naibaho</v>
          </cell>
          <cell r="D644" t="str">
            <v xml:space="preserve">Sales </v>
          </cell>
          <cell r="E644" t="str">
            <v>BALIKPAPAN</v>
          </cell>
          <cell r="F644">
            <v>2</v>
          </cell>
          <cell r="G644" t="str">
            <v>00-00-0000</v>
          </cell>
          <cell r="H644" t="str">
            <v>TK/0</v>
          </cell>
          <cell r="I644" t="str">
            <v>02-03-2018</v>
          </cell>
          <cell r="J644" t="str">
            <v>Mandiri</v>
          </cell>
          <cell r="M644">
            <v>2000000</v>
          </cell>
          <cell r="N644">
            <v>21</v>
          </cell>
          <cell r="O644">
            <v>2000000</v>
          </cell>
          <cell r="P644">
            <v>847652</v>
          </cell>
          <cell r="S644">
            <v>2847652</v>
          </cell>
          <cell r="V644">
            <v>0</v>
          </cell>
          <cell r="Y644">
            <v>0</v>
          </cell>
          <cell r="AB644">
            <v>0</v>
          </cell>
          <cell r="AC644">
            <v>0</v>
          </cell>
          <cell r="AF644">
            <v>135602.47619047618</v>
          </cell>
          <cell r="AG644">
            <v>2847652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N644">
            <v>0</v>
          </cell>
          <cell r="AQ644">
            <v>0</v>
          </cell>
          <cell r="AT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  <cell r="BB644">
            <v>2847652</v>
          </cell>
          <cell r="BC644">
            <v>7366.3559999999998</v>
          </cell>
          <cell r="BD644">
            <v>9207.9449999999997</v>
          </cell>
          <cell r="BE644">
            <v>122772.6</v>
          </cell>
          <cell r="BF644">
            <v>113564.655</v>
          </cell>
          <cell r="BG644">
            <v>61386.3</v>
          </cell>
          <cell r="BH644">
            <v>30693.15</v>
          </cell>
          <cell r="BI644">
            <v>61386.3</v>
          </cell>
          <cell r="BJ644">
            <v>30693.15</v>
          </cell>
          <cell r="BK644">
            <v>2724879.4</v>
          </cell>
          <cell r="BN644">
            <v>2724879.4</v>
          </cell>
          <cell r="BR644">
            <v>3069315</v>
          </cell>
          <cell r="BY644">
            <v>2724879.4</v>
          </cell>
        </row>
        <row r="645">
          <cell r="B645">
            <v>18050010</v>
          </cell>
          <cell r="C645" t="str">
            <v>PUTUT SUKASNO</v>
          </cell>
          <cell r="D645" t="str">
            <v>Supir</v>
          </cell>
          <cell r="E645" t="str">
            <v>BALIKPAPAN</v>
          </cell>
          <cell r="F645">
            <v>3</v>
          </cell>
          <cell r="G645" t="str">
            <v>00-00-0000</v>
          </cell>
          <cell r="H645" t="str">
            <v>K/3</v>
          </cell>
          <cell r="I645" t="str">
            <v>08-05-2018</v>
          </cell>
          <cell r="J645" t="str">
            <v>Mandiri</v>
          </cell>
          <cell r="M645">
            <v>2000000</v>
          </cell>
          <cell r="N645">
            <v>21</v>
          </cell>
          <cell r="O645">
            <v>2000000</v>
          </cell>
          <cell r="P645">
            <v>770000</v>
          </cell>
          <cell r="S645">
            <v>2770000</v>
          </cell>
          <cell r="V645">
            <v>0</v>
          </cell>
          <cell r="Y645">
            <v>0</v>
          </cell>
          <cell r="AB645">
            <v>0</v>
          </cell>
          <cell r="AC645">
            <v>0</v>
          </cell>
          <cell r="AF645">
            <v>131904.76190476189</v>
          </cell>
          <cell r="AG645">
            <v>2770000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N645">
            <v>0</v>
          </cell>
          <cell r="AQ645">
            <v>0</v>
          </cell>
          <cell r="AT645">
            <v>0</v>
          </cell>
          <cell r="AU645">
            <v>0</v>
          </cell>
          <cell r="AW645">
            <v>0</v>
          </cell>
          <cell r="AX645">
            <v>0</v>
          </cell>
          <cell r="AY645">
            <v>0</v>
          </cell>
          <cell r="AZ645">
            <v>0</v>
          </cell>
          <cell r="BB645">
            <v>2770000</v>
          </cell>
          <cell r="BC645">
            <v>7366.3559999999998</v>
          </cell>
          <cell r="BD645">
            <v>9207.9449999999997</v>
          </cell>
          <cell r="BE645">
            <v>122772.6</v>
          </cell>
          <cell r="BF645">
            <v>113564.655</v>
          </cell>
          <cell r="BG645">
            <v>61386.3</v>
          </cell>
          <cell r="BH645">
            <v>30693.15</v>
          </cell>
          <cell r="BI645">
            <v>61386.3</v>
          </cell>
          <cell r="BJ645">
            <v>30693.15</v>
          </cell>
          <cell r="BK645">
            <v>2647227.4</v>
          </cell>
          <cell r="BN645">
            <v>2647227.4</v>
          </cell>
          <cell r="BR645">
            <v>3069315</v>
          </cell>
          <cell r="BY645">
            <v>2647227.4</v>
          </cell>
        </row>
        <row r="646">
          <cell r="B646">
            <v>18090015</v>
          </cell>
          <cell r="C646" t="str">
            <v>Elyakim Simamora</v>
          </cell>
          <cell r="D646" t="str">
            <v xml:space="preserve">Sales </v>
          </cell>
          <cell r="E646" t="str">
            <v>BALIKPAPAN</v>
          </cell>
          <cell r="F646">
            <v>4</v>
          </cell>
          <cell r="G646" t="str">
            <v>00-00-0000</v>
          </cell>
          <cell r="H646" t="str">
            <v>K/0</v>
          </cell>
          <cell r="I646" t="str">
            <v>3-9-2018</v>
          </cell>
          <cell r="J646" t="str">
            <v>Mandiri</v>
          </cell>
          <cell r="M646">
            <v>2000000</v>
          </cell>
          <cell r="N646">
            <v>21</v>
          </cell>
          <cell r="O646">
            <v>2000000</v>
          </cell>
          <cell r="P646">
            <v>825000</v>
          </cell>
          <cell r="S646">
            <v>2825000</v>
          </cell>
          <cell r="AF646">
            <v>134523.80952380953</v>
          </cell>
          <cell r="AG646">
            <v>2825000</v>
          </cell>
          <cell r="BB646">
            <v>2825000</v>
          </cell>
          <cell r="BC646">
            <v>7366.3559999999998</v>
          </cell>
          <cell r="BD646">
            <v>9207.9449999999997</v>
          </cell>
          <cell r="BE646">
            <v>122772.6</v>
          </cell>
          <cell r="BF646">
            <v>113564.655</v>
          </cell>
          <cell r="BG646">
            <v>61386.3</v>
          </cell>
          <cell r="BH646">
            <v>30693.15</v>
          </cell>
          <cell r="BI646">
            <v>61386.3</v>
          </cell>
          <cell r="BJ646">
            <v>30693.15</v>
          </cell>
          <cell r="BK646">
            <v>2702227.4</v>
          </cell>
          <cell r="BN646">
            <v>2702227.4</v>
          </cell>
          <cell r="BR646">
            <v>3069315</v>
          </cell>
        </row>
        <row r="647">
          <cell r="B647" t="str">
            <v>19030019</v>
          </cell>
          <cell r="C647" t="str">
            <v>Arthur Leonard Siregar</v>
          </cell>
          <cell r="D647" t="str">
            <v xml:space="preserve">Admin </v>
          </cell>
          <cell r="E647" t="str">
            <v>BALIKPAPAN</v>
          </cell>
          <cell r="F647">
            <v>5</v>
          </cell>
          <cell r="G647" t="str">
            <v>00-00-0000</v>
          </cell>
          <cell r="H647" t="str">
            <v>TK/0</v>
          </cell>
          <cell r="I647" t="str">
            <v>11-03-2019</v>
          </cell>
          <cell r="J647" t="str">
            <v>Mandiri</v>
          </cell>
          <cell r="M647">
            <v>2000000</v>
          </cell>
          <cell r="N647">
            <v>21</v>
          </cell>
          <cell r="O647">
            <v>2000000</v>
          </cell>
          <cell r="P647">
            <v>767328.75</v>
          </cell>
          <cell r="S647">
            <v>2767328.75</v>
          </cell>
          <cell r="AF647">
            <v>131777.55952380953</v>
          </cell>
          <cell r="AG647">
            <v>2767328.75</v>
          </cell>
          <cell r="BB647">
            <v>2767328.75</v>
          </cell>
          <cell r="BC647">
            <v>7366.3559999999998</v>
          </cell>
          <cell r="BD647">
            <v>9207.9449999999997</v>
          </cell>
          <cell r="BE647">
            <v>122772.6</v>
          </cell>
          <cell r="BF647">
            <v>113564.655</v>
          </cell>
          <cell r="BG647">
            <v>61386.3</v>
          </cell>
          <cell r="BH647">
            <v>30693.15</v>
          </cell>
          <cell r="BI647">
            <v>61386.3</v>
          </cell>
          <cell r="BJ647">
            <v>30693.15</v>
          </cell>
          <cell r="BK647">
            <v>2644556.15</v>
          </cell>
          <cell r="BN647">
            <v>2644556.15</v>
          </cell>
          <cell r="BR647">
            <v>3069315</v>
          </cell>
        </row>
        <row r="648">
          <cell r="B648">
            <v>20010018</v>
          </cell>
          <cell r="C648" t="str">
            <v>Rislia Rammadani</v>
          </cell>
          <cell r="D648" t="str">
            <v>Admin</v>
          </cell>
          <cell r="E648" t="str">
            <v>BALIKPAPAN</v>
          </cell>
          <cell r="F648">
            <v>6</v>
          </cell>
          <cell r="G648" t="str">
            <v>00-00-0000</v>
          </cell>
          <cell r="H648" t="str">
            <v>TK/0</v>
          </cell>
          <cell r="I648" t="str">
            <v>13-01-2020</v>
          </cell>
          <cell r="J648" t="str">
            <v>Mandiri</v>
          </cell>
          <cell r="K648" t="str">
            <v>149-00-1009213-0</v>
          </cell>
          <cell r="L648" t="str">
            <v>93.033.710.0-721.000</v>
          </cell>
          <cell r="M648">
            <v>2000000</v>
          </cell>
          <cell r="N648">
            <v>21</v>
          </cell>
          <cell r="O648">
            <v>2000000</v>
          </cell>
          <cell r="P648">
            <v>775000</v>
          </cell>
          <cell r="S648">
            <v>2775000</v>
          </cell>
          <cell r="AF648">
            <v>132142.85714285713</v>
          </cell>
          <cell r="AG648">
            <v>2774999.9999999995</v>
          </cell>
          <cell r="BB648">
            <v>2774999.9999999995</v>
          </cell>
          <cell r="BC648">
            <v>7366.3559999999998</v>
          </cell>
          <cell r="BD648">
            <v>9207.9449999999997</v>
          </cell>
          <cell r="BE648">
            <v>122772.6</v>
          </cell>
          <cell r="BF648">
            <v>113564.655</v>
          </cell>
          <cell r="BG648">
            <v>61386.3</v>
          </cell>
          <cell r="BH648">
            <v>30693.15</v>
          </cell>
          <cell r="BI648">
            <v>61386.3</v>
          </cell>
          <cell r="BJ648">
            <v>30693.15</v>
          </cell>
          <cell r="BK648">
            <v>2652227.3999999994</v>
          </cell>
          <cell r="BN648">
            <v>2652227.3999999994</v>
          </cell>
          <cell r="BR648">
            <v>3069315</v>
          </cell>
        </row>
        <row r="649">
          <cell r="M649">
            <v>12000000</v>
          </cell>
          <cell r="O649">
            <v>12000000</v>
          </cell>
          <cell r="P649">
            <v>5684980.75</v>
          </cell>
          <cell r="Q649">
            <v>0</v>
          </cell>
          <cell r="R649">
            <v>0</v>
          </cell>
          <cell r="S649">
            <v>17684980.75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842141.94047619042</v>
          </cell>
          <cell r="AG649">
            <v>17684980.75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P649">
            <v>0</v>
          </cell>
          <cell r="AQ649">
            <v>0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  <cell r="BA649">
            <v>0</v>
          </cell>
          <cell r="BB649">
            <v>17684980.75</v>
          </cell>
          <cell r="BC649">
            <v>48831.78</v>
          </cell>
          <cell r="BD649">
            <v>61039.724999999999</v>
          </cell>
          <cell r="BE649">
            <v>813862.99999999988</v>
          </cell>
          <cell r="BF649">
            <v>752823.27500000014</v>
          </cell>
          <cell r="BG649">
            <v>406931.49999999994</v>
          </cell>
          <cell r="BH649">
            <v>203465.74999999997</v>
          </cell>
          <cell r="BI649">
            <v>406931.49999999994</v>
          </cell>
          <cell r="BJ649">
            <v>203465.74999999997</v>
          </cell>
          <cell r="BK649">
            <v>16871117.75</v>
          </cell>
          <cell r="BN649">
            <v>16871117.75</v>
          </cell>
          <cell r="BR649">
            <v>20346575</v>
          </cell>
          <cell r="BY649">
            <v>16871117.75</v>
          </cell>
        </row>
        <row r="650">
          <cell r="BY650">
            <v>0</v>
          </cell>
        </row>
        <row r="651">
          <cell r="B651" t="str">
            <v>Jakarta, 20 Mei 2021</v>
          </cell>
        </row>
        <row r="652">
          <cell r="B652" t="str">
            <v>Dibuat Oleh :</v>
          </cell>
          <cell r="I652" t="str">
            <v>Diperiksa Oleh :</v>
          </cell>
          <cell r="P652" t="str">
            <v>Diketahui Oleh :</v>
          </cell>
          <cell r="AT652" t="str">
            <v>Disahkan Oleh</v>
          </cell>
        </row>
        <row r="653">
          <cell r="BH653" t="str">
            <v xml:space="preserve"> </v>
          </cell>
        </row>
        <row r="655">
          <cell r="AY655" t="str">
            <v xml:space="preserve"> </v>
          </cell>
        </row>
        <row r="657">
          <cell r="B657" t="str">
            <v>Denny Pangalila</v>
          </cell>
          <cell r="I657" t="str">
            <v>Sangap Dame</v>
          </cell>
          <cell r="P657" t="str">
            <v>Harianto</v>
          </cell>
          <cell r="AT657" t="str">
            <v>Low Yew Lean</v>
          </cell>
        </row>
        <row r="658">
          <cell r="B658" t="str">
            <v>Human Capital Manager</v>
          </cell>
          <cell r="I658" t="str">
            <v>Deputy Direktur Finance &amp; Accounting</v>
          </cell>
          <cell r="P658" t="str">
            <v>Direktur</v>
          </cell>
          <cell r="AT658" t="str">
            <v>Direktur Utama</v>
          </cell>
        </row>
        <row r="659">
          <cell r="BY659">
            <v>0</v>
          </cell>
        </row>
        <row r="660">
          <cell r="BY660">
            <v>0</v>
          </cell>
        </row>
        <row r="661">
          <cell r="B661" t="str">
            <v>BRANCH  :</v>
          </cell>
          <cell r="C661" t="str">
            <v>PONTIANAK</v>
          </cell>
          <cell r="BR661">
            <v>0</v>
          </cell>
          <cell r="BY661">
            <v>0</v>
          </cell>
        </row>
        <row r="662">
          <cell r="B662" t="str">
            <v>NIK</v>
          </cell>
          <cell r="C662" t="str">
            <v>NAMA</v>
          </cell>
          <cell r="D662" t="str">
            <v>JABATAN</v>
          </cell>
          <cell r="E662" t="str">
            <v>DIVISI / CABANG</v>
          </cell>
          <cell r="F662" t="str">
            <v>NO SLIP</v>
          </cell>
          <cell r="G662" t="str">
            <v>TGL</v>
          </cell>
          <cell r="H662" t="str">
            <v>STATUS</v>
          </cell>
          <cell r="I662" t="str">
            <v>TGL</v>
          </cell>
          <cell r="J662" t="str">
            <v>BANK</v>
          </cell>
          <cell r="K662" t="str">
            <v>NO. REKENING</v>
          </cell>
          <cell r="L662" t="str">
            <v>NPWP</v>
          </cell>
          <cell r="M662" t="str">
            <v>GAJI POKOK</v>
          </cell>
          <cell r="N662" t="str">
            <v>HARI</v>
          </cell>
          <cell r="O662" t="str">
            <v>GAJI POKOK EFEKTIF</v>
          </cell>
          <cell r="P662" t="str">
            <v>TUNJANGAN</v>
          </cell>
          <cell r="S662" t="str">
            <v>GAJI</v>
          </cell>
          <cell r="T662" t="str">
            <v>INSENTIF, KOMISI &amp; PENCAPAIAN</v>
          </cell>
          <cell r="AC662" t="str">
            <v>TOTAL</v>
          </cell>
          <cell r="AD662" t="str">
            <v>PREMI</v>
          </cell>
          <cell r="AF662" t="str">
            <v>Gaji Per hari</v>
          </cell>
          <cell r="AG662" t="str">
            <v>Gaji setelah dipotong hari</v>
          </cell>
          <cell r="AH662" t="str">
            <v>LEMBUR, ROLLING, DLL</v>
          </cell>
          <cell r="AL662" t="str">
            <v>TOTAL</v>
          </cell>
          <cell r="AM662" t="str">
            <v>Dinner Allowance</v>
          </cell>
          <cell r="AP662" t="str">
            <v>Extra Dinner Allowance</v>
          </cell>
          <cell r="AS662" t="str">
            <v>Grand Total</v>
          </cell>
          <cell r="AT662" t="str">
            <v>POTONGAN</v>
          </cell>
          <cell r="AW662" t="str">
            <v>Motor Support</v>
          </cell>
          <cell r="AY662" t="str">
            <v>KOREKSI (+/-)</v>
          </cell>
          <cell r="BB662" t="str">
            <v>TOTAL</v>
          </cell>
          <cell r="BC662" t="str">
            <v>JAMSOSTEK (DARI GAJI POKOK)</v>
          </cell>
          <cell r="BK662" t="str">
            <v>GAJI</v>
          </cell>
          <cell r="BL662" t="str">
            <v>DIBAYAR FULL</v>
          </cell>
          <cell r="BN662" t="str">
            <v>TOTAL</v>
          </cell>
        </row>
        <row r="663">
          <cell r="G663" t="str">
            <v>LAHIR</v>
          </cell>
          <cell r="H663" t="str">
            <v>KEL</v>
          </cell>
          <cell r="I663" t="str">
            <v>MASUK</v>
          </cell>
          <cell r="N663" t="str">
            <v>KERJA</v>
          </cell>
          <cell r="P663" t="str">
            <v>Tetap</v>
          </cell>
          <cell r="Q663" t="str">
            <v>Transport</v>
          </cell>
          <cell r="R663" t="str">
            <v>Jabatan</v>
          </cell>
          <cell r="S663" t="str">
            <v>BRUTO</v>
          </cell>
          <cell r="T663" t="str">
            <v>First Hour</v>
          </cell>
          <cell r="U663" t="str">
            <v>Hours</v>
          </cell>
          <cell r="V663" t="str">
            <v>INSENTIF</v>
          </cell>
          <cell r="W663" t="str">
            <v>Second Hour</v>
          </cell>
          <cell r="X663" t="str">
            <v>Hour</v>
          </cell>
          <cell r="Y663" t="str">
            <v>KOMISI</v>
          </cell>
          <cell r="Z663" t="str">
            <v>Third Hour</v>
          </cell>
          <cell r="AA663" t="str">
            <v>Hours</v>
          </cell>
          <cell r="AB663" t="str">
            <v>PENCAPAIAN</v>
          </cell>
          <cell r="AC663" t="str">
            <v>INSENTIF</v>
          </cell>
          <cell r="AD663" t="str">
            <v>Per Day</v>
          </cell>
          <cell r="AE663" t="str">
            <v>Days</v>
          </cell>
          <cell r="AH663" t="str">
            <v>LUAR KOTA</v>
          </cell>
          <cell r="AI663" t="str">
            <v>LEMBUR</v>
          </cell>
          <cell r="AJ663" t="str">
            <v>ROLLING</v>
          </cell>
          <cell r="AK663" t="str">
            <v>UANG HARIAN</v>
          </cell>
          <cell r="AL663" t="str">
            <v>LEMBUR</v>
          </cell>
          <cell r="AM663" t="str">
            <v>Per Day</v>
          </cell>
          <cell r="AN663" t="str">
            <v>Days</v>
          </cell>
          <cell r="AO663" t="str">
            <v>Total</v>
          </cell>
          <cell r="AP663" t="str">
            <v>Per Day</v>
          </cell>
          <cell r="AQ663" t="str">
            <v>Days</v>
          </cell>
          <cell r="AR663" t="str">
            <v>Total</v>
          </cell>
          <cell r="AS663" t="str">
            <v>Overtime</v>
          </cell>
          <cell r="AT663" t="str">
            <v>No.</v>
          </cell>
          <cell r="AU663" t="str">
            <v>Total</v>
          </cell>
          <cell r="AV663" t="str">
            <v>Keterangan</v>
          </cell>
          <cell r="AW663" t="str">
            <v>No.</v>
          </cell>
          <cell r="AX663" t="str">
            <v>Total</v>
          </cell>
          <cell r="AY663" t="str">
            <v>No.</v>
          </cell>
          <cell r="AZ663" t="str">
            <v>Total</v>
          </cell>
          <cell r="BA663" t="str">
            <v>Keterangan</v>
          </cell>
          <cell r="BB663" t="str">
            <v>GAJI</v>
          </cell>
          <cell r="BC663" t="str">
            <v>JKK (0.24%)</v>
          </cell>
          <cell r="BD663" t="str">
            <v>JKM(0.30%)</v>
          </cell>
          <cell r="BE663" t="str">
            <v>BPJS (4.0%)</v>
          </cell>
          <cell r="BF663" t="str">
            <v>JHT (3.7%)</v>
          </cell>
          <cell r="BG663" t="str">
            <v>JPN (2%)</v>
          </cell>
          <cell r="BH663" t="str">
            <v>JPN (1%)</v>
          </cell>
          <cell r="BI663" t="str">
            <v>JHT (2.0%)</v>
          </cell>
          <cell r="BJ663" t="str">
            <v>BPJS (1%)</v>
          </cell>
          <cell r="BK663" t="str">
            <v>NETTO</v>
          </cell>
          <cell r="BN663" t="str">
            <v>Take Home Pay</v>
          </cell>
        </row>
        <row r="664">
          <cell r="B664" t="str">
            <v>06080001</v>
          </cell>
          <cell r="C664" t="str">
            <v>LIAWILLY</v>
          </cell>
          <cell r="D664" t="str">
            <v>Branch Manager</v>
          </cell>
          <cell r="E664" t="str">
            <v xml:space="preserve">PONTIANAK </v>
          </cell>
          <cell r="F664">
            <v>1</v>
          </cell>
          <cell r="G664" t="str">
            <v>00-00-0000</v>
          </cell>
          <cell r="H664" t="str">
            <v>TK/0</v>
          </cell>
          <cell r="I664" t="str">
            <v>01-08-2006</v>
          </cell>
          <cell r="J664" t="str">
            <v>Mandiri</v>
          </cell>
          <cell r="K664" t="str">
            <v>1460009852364</v>
          </cell>
          <cell r="L664" t="str">
            <v>97.384.556.3-701.000</v>
          </cell>
          <cell r="M664">
            <v>2000000</v>
          </cell>
          <cell r="N664">
            <v>21</v>
          </cell>
          <cell r="O664">
            <v>2000000</v>
          </cell>
          <cell r="P664">
            <v>2300000</v>
          </cell>
          <cell r="S664">
            <v>4300000</v>
          </cell>
          <cell r="V664">
            <v>0</v>
          </cell>
          <cell r="Y664">
            <v>0</v>
          </cell>
          <cell r="AB664">
            <v>0</v>
          </cell>
          <cell r="AC664">
            <v>0</v>
          </cell>
          <cell r="AF664">
            <v>204761.90476190476</v>
          </cell>
          <cell r="AG664">
            <v>4300000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N664">
            <v>0</v>
          </cell>
          <cell r="AQ664">
            <v>0</v>
          </cell>
          <cell r="AT664" t="str">
            <v>-</v>
          </cell>
          <cell r="AU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  <cell r="BB664">
            <v>4300000</v>
          </cell>
          <cell r="BC664">
            <v>12000</v>
          </cell>
          <cell r="BD664">
            <v>15000</v>
          </cell>
          <cell r="BE664">
            <v>200000</v>
          </cell>
          <cell r="BF664">
            <v>185000</v>
          </cell>
          <cell r="BG664">
            <v>100000</v>
          </cell>
          <cell r="BH664">
            <v>50000</v>
          </cell>
          <cell r="BI664">
            <v>100000</v>
          </cell>
          <cell r="BJ664">
            <v>50000</v>
          </cell>
          <cell r="BK664">
            <v>4100000</v>
          </cell>
          <cell r="BN664">
            <v>4100000</v>
          </cell>
          <cell r="BR664">
            <v>5000000</v>
          </cell>
          <cell r="BY664">
            <v>4100000</v>
          </cell>
        </row>
        <row r="665">
          <cell r="B665">
            <v>13120237</v>
          </cell>
          <cell r="C665" t="str">
            <v>MARSUANTO</v>
          </cell>
          <cell r="D665" t="str">
            <v>Head Admin</v>
          </cell>
          <cell r="E665" t="str">
            <v xml:space="preserve">PONTIANAK </v>
          </cell>
          <cell r="F665">
            <v>2</v>
          </cell>
          <cell r="G665" t="str">
            <v>00-00-0000</v>
          </cell>
          <cell r="H665" t="str">
            <v>K/1</v>
          </cell>
          <cell r="I665" t="str">
            <v>10-12-2013</v>
          </cell>
          <cell r="J665" t="str">
            <v>Mandiri</v>
          </cell>
          <cell r="K665" t="str">
            <v>1460009852349</v>
          </cell>
          <cell r="L665" t="str">
            <v>64.369.641.2-701.000</v>
          </cell>
          <cell r="M665">
            <v>2000000</v>
          </cell>
          <cell r="N665">
            <v>21</v>
          </cell>
          <cell r="O665">
            <v>2000000</v>
          </cell>
          <cell r="P665">
            <v>1575000</v>
          </cell>
          <cell r="S665">
            <v>3575000</v>
          </cell>
          <cell r="V665">
            <v>0</v>
          </cell>
          <cell r="Y665">
            <v>0</v>
          </cell>
          <cell r="AB665">
            <v>0</v>
          </cell>
          <cell r="AC665">
            <v>0</v>
          </cell>
          <cell r="AF665">
            <v>170238.09523809524</v>
          </cell>
          <cell r="AG665">
            <v>3575000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N665">
            <v>0</v>
          </cell>
          <cell r="AQ665">
            <v>0</v>
          </cell>
          <cell r="AT665">
            <v>0</v>
          </cell>
          <cell r="AU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  <cell r="BB665">
            <v>3575000</v>
          </cell>
          <cell r="BC665">
            <v>6036</v>
          </cell>
          <cell r="BD665">
            <v>7545</v>
          </cell>
          <cell r="BE665">
            <v>100600</v>
          </cell>
          <cell r="BF665">
            <v>93055</v>
          </cell>
          <cell r="BG665">
            <v>50300</v>
          </cell>
          <cell r="BH665">
            <v>25150</v>
          </cell>
          <cell r="BI665">
            <v>50300</v>
          </cell>
          <cell r="BJ665">
            <v>25150</v>
          </cell>
          <cell r="BK665">
            <v>3474400</v>
          </cell>
          <cell r="BN665">
            <v>3474400</v>
          </cell>
          <cell r="BR665">
            <v>2515000</v>
          </cell>
          <cell r="BY665">
            <v>3474400</v>
          </cell>
        </row>
        <row r="666">
          <cell r="B666" t="str">
            <v>04040001</v>
          </cell>
          <cell r="C666" t="str">
            <v>JULIANTY ROOSEN / LIA</v>
          </cell>
          <cell r="D666" t="str">
            <v>Sales</v>
          </cell>
          <cell r="E666" t="str">
            <v xml:space="preserve">PONTIANAK </v>
          </cell>
          <cell r="F666">
            <v>3</v>
          </cell>
          <cell r="G666" t="str">
            <v>00-00-0000</v>
          </cell>
          <cell r="H666" t="str">
            <v>TK/0</v>
          </cell>
          <cell r="I666" t="str">
            <v>15-06-2003</v>
          </cell>
          <cell r="J666" t="str">
            <v>Mandiri</v>
          </cell>
          <cell r="K666" t="str">
            <v>1460009850657</v>
          </cell>
          <cell r="L666" t="str">
            <v>97.384.555.5-701.000</v>
          </cell>
          <cell r="M666">
            <v>2000000</v>
          </cell>
          <cell r="N666">
            <v>21</v>
          </cell>
          <cell r="O666">
            <v>2000000</v>
          </cell>
          <cell r="P666">
            <v>1175000</v>
          </cell>
          <cell r="Q666">
            <v>0</v>
          </cell>
          <cell r="S666">
            <v>3175000</v>
          </cell>
          <cell r="V666">
            <v>0</v>
          </cell>
          <cell r="Y666">
            <v>0</v>
          </cell>
          <cell r="AB666">
            <v>0</v>
          </cell>
          <cell r="AC666">
            <v>0</v>
          </cell>
          <cell r="AF666">
            <v>151190.47619047618</v>
          </cell>
          <cell r="AG666">
            <v>3175000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N666">
            <v>0</v>
          </cell>
          <cell r="AQ666">
            <v>0</v>
          </cell>
          <cell r="AT666">
            <v>0</v>
          </cell>
          <cell r="AW666">
            <v>0</v>
          </cell>
          <cell r="AX666">
            <v>0</v>
          </cell>
          <cell r="AY666">
            <v>0</v>
          </cell>
          <cell r="AZ666">
            <v>0</v>
          </cell>
          <cell r="BB666">
            <v>3175000</v>
          </cell>
          <cell r="BC666">
            <v>6036</v>
          </cell>
          <cell r="BD666">
            <v>7545</v>
          </cell>
          <cell r="BE666">
            <v>100600</v>
          </cell>
          <cell r="BF666">
            <v>93055</v>
          </cell>
          <cell r="BG666">
            <v>50300</v>
          </cell>
          <cell r="BH666">
            <v>25150</v>
          </cell>
          <cell r="BI666">
            <v>50300</v>
          </cell>
          <cell r="BJ666">
            <v>25150</v>
          </cell>
          <cell r="BK666">
            <v>3074400</v>
          </cell>
          <cell r="BN666">
            <v>3074400</v>
          </cell>
          <cell r="BR666">
            <v>2515000</v>
          </cell>
          <cell r="BY666">
            <v>3074400</v>
          </cell>
        </row>
        <row r="667">
          <cell r="B667">
            <v>10030006</v>
          </cell>
          <cell r="C667" t="str">
            <v>FLORENSIUS HERMANTO</v>
          </cell>
          <cell r="D667" t="str">
            <v>Collector</v>
          </cell>
          <cell r="E667" t="str">
            <v xml:space="preserve">PONTIANAK </v>
          </cell>
          <cell r="F667">
            <v>4</v>
          </cell>
          <cell r="G667" t="str">
            <v>00-00-0000</v>
          </cell>
          <cell r="H667" t="str">
            <v>K/1</v>
          </cell>
          <cell r="I667" t="str">
            <v>01-03-2010</v>
          </cell>
          <cell r="J667" t="str">
            <v>Mandiri</v>
          </cell>
          <cell r="K667" t="str">
            <v>1460009849634</v>
          </cell>
          <cell r="L667" t="str">
            <v>97.384.552.2.701.000</v>
          </cell>
          <cell r="M667">
            <v>2000000</v>
          </cell>
          <cell r="N667">
            <v>21</v>
          </cell>
          <cell r="O667">
            <v>2000000</v>
          </cell>
          <cell r="P667">
            <v>1100000</v>
          </cell>
          <cell r="Q667">
            <v>0</v>
          </cell>
          <cell r="S667">
            <v>3100000</v>
          </cell>
          <cell r="V667">
            <v>0</v>
          </cell>
          <cell r="Y667">
            <v>0</v>
          </cell>
          <cell r="AB667">
            <v>0</v>
          </cell>
          <cell r="AC667">
            <v>0</v>
          </cell>
          <cell r="AF667">
            <v>147619.04761904763</v>
          </cell>
          <cell r="AG667">
            <v>3100000.0000000005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N667">
            <v>0</v>
          </cell>
          <cell r="AQ667">
            <v>0</v>
          </cell>
          <cell r="AT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  <cell r="BB667">
            <v>3100000.0000000005</v>
          </cell>
          <cell r="BC667">
            <v>6036</v>
          </cell>
          <cell r="BD667">
            <v>7545</v>
          </cell>
          <cell r="BE667">
            <v>100600</v>
          </cell>
          <cell r="BF667">
            <v>93055</v>
          </cell>
          <cell r="BG667">
            <v>50300</v>
          </cell>
          <cell r="BH667">
            <v>25150</v>
          </cell>
          <cell r="BI667">
            <v>50300</v>
          </cell>
          <cell r="BJ667">
            <v>25150</v>
          </cell>
          <cell r="BK667">
            <v>2999400.0000000005</v>
          </cell>
          <cell r="BN667">
            <v>2999400.0000000005</v>
          </cell>
          <cell r="BR667">
            <v>2515000</v>
          </cell>
          <cell r="BY667">
            <v>2999400.0000000005</v>
          </cell>
        </row>
        <row r="668">
          <cell r="B668">
            <v>12070066</v>
          </cell>
          <cell r="C668" t="str">
            <v>PETRUS PERI</v>
          </cell>
          <cell r="D668" t="str">
            <v>Driver Delivery</v>
          </cell>
          <cell r="E668" t="str">
            <v xml:space="preserve">PONTIANAK </v>
          </cell>
          <cell r="F668">
            <v>2</v>
          </cell>
          <cell r="G668" t="str">
            <v>00-00-0000</v>
          </cell>
          <cell r="H668" t="str">
            <v>K/2</v>
          </cell>
          <cell r="I668" t="str">
            <v>10-07-2012</v>
          </cell>
          <cell r="J668" t="str">
            <v>Mandiri</v>
          </cell>
          <cell r="K668" t="str">
            <v>1460009851119</v>
          </cell>
          <cell r="L668" t="str">
            <v>98.075.682.9-701.000</v>
          </cell>
          <cell r="M668">
            <v>2000000</v>
          </cell>
          <cell r="N668">
            <v>21</v>
          </cell>
          <cell r="O668">
            <v>2000000</v>
          </cell>
          <cell r="P668">
            <v>900000</v>
          </cell>
          <cell r="Q668">
            <v>0</v>
          </cell>
          <cell r="S668">
            <v>2900000</v>
          </cell>
          <cell r="V668">
            <v>0</v>
          </cell>
          <cell r="Y668">
            <v>0</v>
          </cell>
          <cell r="AB668">
            <v>0</v>
          </cell>
          <cell r="AC668">
            <v>0</v>
          </cell>
          <cell r="AF668">
            <v>138095.23809523811</v>
          </cell>
          <cell r="AG668">
            <v>2900000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N668">
            <v>0</v>
          </cell>
          <cell r="AQ668">
            <v>0</v>
          </cell>
          <cell r="AT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B668">
            <v>2900000</v>
          </cell>
          <cell r="BC668">
            <v>6036</v>
          </cell>
          <cell r="BD668">
            <v>7545</v>
          </cell>
          <cell r="BE668">
            <v>100600</v>
          </cell>
          <cell r="BF668">
            <v>93055</v>
          </cell>
          <cell r="BG668">
            <v>50300</v>
          </cell>
          <cell r="BH668">
            <v>25150</v>
          </cell>
          <cell r="BI668">
            <v>50300</v>
          </cell>
          <cell r="BJ668">
            <v>25150</v>
          </cell>
          <cell r="BK668">
            <v>2799400</v>
          </cell>
          <cell r="BN668">
            <v>2799400</v>
          </cell>
          <cell r="BR668">
            <v>2515000</v>
          </cell>
          <cell r="BY668">
            <v>2799400</v>
          </cell>
        </row>
        <row r="669">
          <cell r="B669">
            <v>18010009</v>
          </cell>
          <cell r="C669" t="str">
            <v>DADANG PRAMANA</v>
          </cell>
          <cell r="D669" t="str">
            <v>Sales</v>
          </cell>
          <cell r="E669" t="str">
            <v>PONTIANAK</v>
          </cell>
          <cell r="F669">
            <v>3</v>
          </cell>
          <cell r="G669" t="str">
            <v>00-00-0000</v>
          </cell>
          <cell r="H669" t="str">
            <v>TK/0</v>
          </cell>
          <cell r="I669" t="str">
            <v>02-01-2018</v>
          </cell>
          <cell r="M669">
            <v>2000000</v>
          </cell>
          <cell r="N669">
            <v>21</v>
          </cell>
          <cell r="O669">
            <v>2000000</v>
          </cell>
          <cell r="P669">
            <v>650000</v>
          </cell>
          <cell r="S669">
            <v>2600000</v>
          </cell>
          <cell r="V669">
            <v>0</v>
          </cell>
          <cell r="Y669">
            <v>0</v>
          </cell>
          <cell r="AB669">
            <v>0</v>
          </cell>
          <cell r="AC669">
            <v>0</v>
          </cell>
          <cell r="AF669">
            <v>123809.52380952382</v>
          </cell>
          <cell r="AG669">
            <v>2600000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N669">
            <v>0</v>
          </cell>
          <cell r="AQ669">
            <v>0</v>
          </cell>
          <cell r="AT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0</v>
          </cell>
          <cell r="BB669">
            <v>2600000</v>
          </cell>
          <cell r="BC669">
            <v>6036</v>
          </cell>
          <cell r="BD669">
            <v>7545</v>
          </cell>
          <cell r="BE669">
            <v>100600</v>
          </cell>
          <cell r="BF669">
            <v>93055</v>
          </cell>
          <cell r="BG669">
            <v>50300</v>
          </cell>
          <cell r="BH669">
            <v>25150</v>
          </cell>
          <cell r="BI669">
            <v>50300</v>
          </cell>
          <cell r="BJ669">
            <v>25150</v>
          </cell>
          <cell r="BK669">
            <v>2499400</v>
          </cell>
          <cell r="BN669">
            <v>2499400</v>
          </cell>
          <cell r="BR669">
            <v>2515000</v>
          </cell>
          <cell r="BY669">
            <v>2499400</v>
          </cell>
        </row>
        <row r="670">
          <cell r="B670">
            <v>15050048</v>
          </cell>
          <cell r="C670" t="str">
            <v>SUYANTO</v>
          </cell>
          <cell r="D670" t="str">
            <v>Admin</v>
          </cell>
          <cell r="E670" t="str">
            <v>PONTIANAK</v>
          </cell>
          <cell r="F670">
            <v>4</v>
          </cell>
          <cell r="G670" t="str">
            <v>00-00-0000</v>
          </cell>
          <cell r="H670" t="str">
            <v>TK/0</v>
          </cell>
          <cell r="I670" t="str">
            <v>26-05-2015</v>
          </cell>
          <cell r="J670" t="str">
            <v>Mandiri</v>
          </cell>
          <cell r="K670" t="str">
            <v>1460009852372</v>
          </cell>
          <cell r="L670" t="str">
            <v>16.540.555.6-701.000</v>
          </cell>
          <cell r="M670">
            <v>2000000</v>
          </cell>
          <cell r="N670">
            <v>21</v>
          </cell>
          <cell r="O670">
            <v>2000000</v>
          </cell>
          <cell r="P670">
            <v>725000</v>
          </cell>
          <cell r="S670">
            <v>2725000</v>
          </cell>
          <cell r="V670">
            <v>0</v>
          </cell>
          <cell r="Y670">
            <v>0</v>
          </cell>
          <cell r="AB670">
            <v>0</v>
          </cell>
          <cell r="AC670">
            <v>0</v>
          </cell>
          <cell r="AF670">
            <v>129761.90476190476</v>
          </cell>
          <cell r="AG670">
            <v>2725000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N670">
            <v>0</v>
          </cell>
          <cell r="AQ670">
            <v>0</v>
          </cell>
          <cell r="AT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  <cell r="BB670">
            <v>2725000</v>
          </cell>
          <cell r="BC670">
            <v>6036</v>
          </cell>
          <cell r="BD670">
            <v>7545</v>
          </cell>
          <cell r="BE670">
            <v>100600</v>
          </cell>
          <cell r="BF670">
            <v>93055</v>
          </cell>
          <cell r="BG670">
            <v>50300</v>
          </cell>
          <cell r="BH670">
            <v>25150</v>
          </cell>
          <cell r="BI670">
            <v>50300</v>
          </cell>
          <cell r="BJ670">
            <v>25150</v>
          </cell>
          <cell r="BK670">
            <v>2624400</v>
          </cell>
          <cell r="BN670">
            <v>2624400</v>
          </cell>
          <cell r="BR670">
            <v>2515000</v>
          </cell>
          <cell r="BY670">
            <v>2624400</v>
          </cell>
        </row>
        <row r="671">
          <cell r="B671" t="str">
            <v>19010018</v>
          </cell>
          <cell r="C671" t="str">
            <v>YOHANES SIOPO</v>
          </cell>
          <cell r="D671" t="str">
            <v>Sales (Percobaan)</v>
          </cell>
          <cell r="E671" t="str">
            <v>PONTIANAK</v>
          </cell>
          <cell r="F671">
            <v>5</v>
          </cell>
          <cell r="G671" t="str">
            <v>00-00-0000</v>
          </cell>
          <cell r="H671" t="str">
            <v>TK/0</v>
          </cell>
          <cell r="I671" t="str">
            <v>14-01-2019</v>
          </cell>
          <cell r="M671">
            <v>2000000</v>
          </cell>
          <cell r="N671">
            <v>21</v>
          </cell>
          <cell r="O671">
            <v>2000000</v>
          </cell>
          <cell r="P671">
            <v>650000</v>
          </cell>
          <cell r="S671">
            <v>2600000</v>
          </cell>
          <cell r="AF671">
            <v>123809.52380952382</v>
          </cell>
          <cell r="AG671">
            <v>2600000</v>
          </cell>
          <cell r="BB671">
            <v>2600000</v>
          </cell>
          <cell r="BC671">
            <v>6036</v>
          </cell>
          <cell r="BD671">
            <v>7545</v>
          </cell>
          <cell r="BE671">
            <v>100600</v>
          </cell>
          <cell r="BF671">
            <v>93055</v>
          </cell>
          <cell r="BG671">
            <v>50300</v>
          </cell>
          <cell r="BH671">
            <v>25150</v>
          </cell>
          <cell r="BI671">
            <v>50300</v>
          </cell>
          <cell r="BJ671">
            <v>25150</v>
          </cell>
          <cell r="BK671">
            <v>2499400</v>
          </cell>
          <cell r="BN671">
            <v>2499400</v>
          </cell>
          <cell r="BR671">
            <v>2515000</v>
          </cell>
        </row>
        <row r="672">
          <cell r="B672" t="str">
            <v>16120077</v>
          </cell>
          <cell r="C672" t="str">
            <v>HERMAN BUDI SAPUTRO</v>
          </cell>
          <cell r="D672" t="str">
            <v>Sales</v>
          </cell>
          <cell r="E672" t="str">
            <v>PONTIANAK</v>
          </cell>
          <cell r="F672">
            <v>6</v>
          </cell>
          <cell r="G672" t="str">
            <v>00-00-0000</v>
          </cell>
          <cell r="H672" t="str">
            <v>K/1</v>
          </cell>
          <cell r="I672">
            <v>42725</v>
          </cell>
          <cell r="J672" t="str">
            <v>Mandiri</v>
          </cell>
          <cell r="K672" t="str">
            <v>1460007167393</v>
          </cell>
          <cell r="L672" t="str">
            <v>16.756.291.7-701.000</v>
          </cell>
          <cell r="M672">
            <v>2000000</v>
          </cell>
          <cell r="N672">
            <v>21</v>
          </cell>
          <cell r="O672">
            <v>2000000</v>
          </cell>
          <cell r="P672">
            <v>675000</v>
          </cell>
          <cell r="S672">
            <v>2675000</v>
          </cell>
          <cell r="V672">
            <v>0</v>
          </cell>
          <cell r="Y672">
            <v>0</v>
          </cell>
          <cell r="AB672">
            <v>0</v>
          </cell>
          <cell r="AC672">
            <v>0</v>
          </cell>
          <cell r="AF672">
            <v>127380.95238095238</v>
          </cell>
          <cell r="AG672">
            <v>2675000</v>
          </cell>
          <cell r="AH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N672">
            <v>0</v>
          </cell>
          <cell r="AQ672">
            <v>0</v>
          </cell>
          <cell r="AT672">
            <v>0</v>
          </cell>
          <cell r="AW672">
            <v>0</v>
          </cell>
          <cell r="AX672">
            <v>0</v>
          </cell>
          <cell r="AY672">
            <v>0</v>
          </cell>
          <cell r="AZ672">
            <v>0</v>
          </cell>
          <cell r="BB672">
            <v>2675000</v>
          </cell>
          <cell r="BC672">
            <v>6036</v>
          </cell>
          <cell r="BD672">
            <v>7545</v>
          </cell>
          <cell r="BE672">
            <v>100600</v>
          </cell>
          <cell r="BF672">
            <v>93055</v>
          </cell>
          <cell r="BG672">
            <v>50300</v>
          </cell>
          <cell r="BH672">
            <v>25150</v>
          </cell>
          <cell r="BI672">
            <v>50300</v>
          </cell>
          <cell r="BJ672">
            <v>25150</v>
          </cell>
          <cell r="BK672">
            <v>2574400</v>
          </cell>
          <cell r="BN672">
            <v>2574400</v>
          </cell>
          <cell r="BR672">
            <v>2515000</v>
          </cell>
          <cell r="BY672">
            <v>2574400</v>
          </cell>
        </row>
        <row r="673">
          <cell r="B673" t="str">
            <v>18110003</v>
          </cell>
          <cell r="C673" t="str">
            <v>INDAH KURNIA</v>
          </cell>
          <cell r="D673" t="str">
            <v xml:space="preserve">Staff Admin </v>
          </cell>
          <cell r="E673" t="str">
            <v>PONTIANAK</v>
          </cell>
          <cell r="F673">
            <v>7</v>
          </cell>
          <cell r="G673" t="str">
            <v>00-00-0000</v>
          </cell>
          <cell r="H673" t="str">
            <v>TK/0</v>
          </cell>
          <cell r="I673" t="str">
            <v>29-10-2018</v>
          </cell>
          <cell r="J673" t="str">
            <v>Mandiri</v>
          </cell>
          <cell r="K673" t="str">
            <v>1460012227679</v>
          </cell>
          <cell r="M673">
            <v>2000000</v>
          </cell>
          <cell r="N673">
            <v>21</v>
          </cell>
          <cell r="O673">
            <v>2000000</v>
          </cell>
          <cell r="P673">
            <v>675000</v>
          </cell>
          <cell r="S673">
            <v>2675000</v>
          </cell>
          <cell r="AF673">
            <v>127380.95238095238</v>
          </cell>
          <cell r="AG673">
            <v>2675000</v>
          </cell>
          <cell r="BB673">
            <v>2675000</v>
          </cell>
          <cell r="BC673">
            <v>6036</v>
          </cell>
          <cell r="BD673">
            <v>7545</v>
          </cell>
          <cell r="BE673">
            <v>100600</v>
          </cell>
          <cell r="BF673">
            <v>93055</v>
          </cell>
          <cell r="BG673">
            <v>50300</v>
          </cell>
          <cell r="BH673">
            <v>25150</v>
          </cell>
          <cell r="BI673">
            <v>50300</v>
          </cell>
          <cell r="BJ673">
            <v>25150</v>
          </cell>
          <cell r="BK673">
            <v>2574400</v>
          </cell>
          <cell r="BN673">
            <v>2574400</v>
          </cell>
          <cell r="BR673">
            <v>2515000</v>
          </cell>
        </row>
        <row r="674">
          <cell r="B674" t="str">
            <v>19070010</v>
          </cell>
          <cell r="C674" t="str">
            <v>ANDI YOHANES</v>
          </cell>
          <cell r="D674" t="str">
            <v>Staff Admin /Fungsi</v>
          </cell>
          <cell r="E674" t="str">
            <v>PONTIANAK</v>
          </cell>
          <cell r="F674">
            <v>8</v>
          </cell>
          <cell r="G674" t="str">
            <v>00-00-0000</v>
          </cell>
          <cell r="H674" t="str">
            <v>TK/0</v>
          </cell>
          <cell r="I674" t="str">
            <v>22-07-2019</v>
          </cell>
          <cell r="J674" t="str">
            <v>Mandiri</v>
          </cell>
          <cell r="M674">
            <v>2000000</v>
          </cell>
          <cell r="N674">
            <v>21</v>
          </cell>
          <cell r="O674">
            <v>2000000</v>
          </cell>
          <cell r="P674">
            <v>662500</v>
          </cell>
          <cell r="S674">
            <v>2662500</v>
          </cell>
          <cell r="AF674">
            <v>126785.71428571429</v>
          </cell>
          <cell r="AG674">
            <v>2662500</v>
          </cell>
          <cell r="BB674">
            <v>2662500</v>
          </cell>
          <cell r="BC674">
            <v>6036</v>
          </cell>
          <cell r="BD674">
            <v>7545</v>
          </cell>
          <cell r="BE674">
            <v>0</v>
          </cell>
          <cell r="BF674">
            <v>93055</v>
          </cell>
          <cell r="BG674">
            <v>50300</v>
          </cell>
          <cell r="BH674">
            <v>25150</v>
          </cell>
          <cell r="BI674">
            <v>50300</v>
          </cell>
          <cell r="BJ674">
            <v>0</v>
          </cell>
          <cell r="BK674">
            <v>2587050</v>
          </cell>
          <cell r="BN674">
            <v>2587050</v>
          </cell>
          <cell r="BR674">
            <v>2515000</v>
          </cell>
        </row>
        <row r="675">
          <cell r="M675">
            <v>22000000</v>
          </cell>
          <cell r="O675">
            <v>22000000</v>
          </cell>
          <cell r="P675">
            <v>11087500</v>
          </cell>
          <cell r="Q675">
            <v>0</v>
          </cell>
          <cell r="R675">
            <v>0</v>
          </cell>
          <cell r="S675">
            <v>32987500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1570833.3333333335</v>
          </cell>
          <cell r="AG675">
            <v>32987500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  <cell r="AQ675">
            <v>0</v>
          </cell>
          <cell r="AR675">
            <v>0</v>
          </cell>
          <cell r="AS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  <cell r="BA675">
            <v>0</v>
          </cell>
          <cell r="BB675">
            <v>32987500</v>
          </cell>
          <cell r="BC675">
            <v>72360</v>
          </cell>
          <cell r="BD675">
            <v>90450</v>
          </cell>
          <cell r="BE675">
            <v>1105400</v>
          </cell>
          <cell r="BF675">
            <v>1115550</v>
          </cell>
          <cell r="BG675">
            <v>603000</v>
          </cell>
          <cell r="BH675">
            <v>301500</v>
          </cell>
          <cell r="BI675">
            <v>603000</v>
          </cell>
          <cell r="BJ675">
            <v>276350</v>
          </cell>
          <cell r="BK675">
            <v>31806650</v>
          </cell>
          <cell r="BN675">
            <v>31806650</v>
          </cell>
          <cell r="BR675">
            <v>32665000</v>
          </cell>
          <cell r="BY675">
            <v>31806650</v>
          </cell>
        </row>
        <row r="676">
          <cell r="BY676">
            <v>0</v>
          </cell>
        </row>
        <row r="677">
          <cell r="B677" t="str">
            <v>Jakarta, 20 Mei 2021</v>
          </cell>
        </row>
        <row r="678">
          <cell r="B678" t="str">
            <v>Dibuat Oleh :</v>
          </cell>
          <cell r="I678" t="str">
            <v>Diperiksa Oleh :</v>
          </cell>
          <cell r="P678" t="str">
            <v>Diketahui Oleh :</v>
          </cell>
          <cell r="AT678" t="str">
            <v>Disahkan Oleh</v>
          </cell>
        </row>
        <row r="679">
          <cell r="BH679" t="str">
            <v xml:space="preserve"> </v>
          </cell>
        </row>
        <row r="681">
          <cell r="AY681" t="str">
            <v xml:space="preserve"> </v>
          </cell>
        </row>
        <row r="683">
          <cell r="B683" t="str">
            <v>Denny Pangalila</v>
          </cell>
          <cell r="I683" t="str">
            <v>Sangap Dame</v>
          </cell>
          <cell r="P683" t="str">
            <v>Harianto</v>
          </cell>
          <cell r="AT683" t="str">
            <v>Low Yew Lean</v>
          </cell>
        </row>
        <row r="684">
          <cell r="B684" t="str">
            <v>Human Capital Manager</v>
          </cell>
          <cell r="I684" t="str">
            <v>Deputy Direktur Finance &amp; Accounting</v>
          </cell>
          <cell r="P684" t="str">
            <v>Direktur</v>
          </cell>
          <cell r="AT684" t="str">
            <v>Direktur Utama</v>
          </cell>
        </row>
        <row r="685">
          <cell r="BY685">
            <v>0</v>
          </cell>
        </row>
        <row r="686">
          <cell r="B686" t="str">
            <v>BRANCH  :</v>
          </cell>
          <cell r="C686" t="str">
            <v>SAMPIT</v>
          </cell>
          <cell r="BR686">
            <v>0</v>
          </cell>
          <cell r="BY686">
            <v>0</v>
          </cell>
        </row>
        <row r="687">
          <cell r="B687" t="str">
            <v>NIK</v>
          </cell>
          <cell r="C687" t="str">
            <v>NAMA</v>
          </cell>
          <cell r="D687" t="str">
            <v>JABATAN</v>
          </cell>
          <cell r="E687" t="str">
            <v>DIVISI / CABANG</v>
          </cell>
          <cell r="F687" t="str">
            <v>NO SLIP</v>
          </cell>
          <cell r="G687" t="str">
            <v>TGL</v>
          </cell>
          <cell r="H687" t="str">
            <v>STATUS</v>
          </cell>
          <cell r="I687" t="str">
            <v>TGL</v>
          </cell>
          <cell r="J687" t="str">
            <v>BANK</v>
          </cell>
          <cell r="K687" t="str">
            <v>NO. REKENING</v>
          </cell>
          <cell r="L687" t="str">
            <v>NPWP</v>
          </cell>
          <cell r="M687" t="str">
            <v>GAJI POKOK</v>
          </cell>
          <cell r="N687" t="str">
            <v>HARI</v>
          </cell>
          <cell r="O687" t="str">
            <v>GAJI POKOK EFEKTIF</v>
          </cell>
          <cell r="P687" t="str">
            <v>TUNJANGAN</v>
          </cell>
          <cell r="S687" t="str">
            <v>GAJI</v>
          </cell>
          <cell r="T687" t="str">
            <v>INSENTIF, KOMISI &amp; PENCAPAIAN</v>
          </cell>
          <cell r="AC687" t="str">
            <v>TOTAL</v>
          </cell>
          <cell r="AD687" t="str">
            <v>PREMI</v>
          </cell>
          <cell r="AF687" t="str">
            <v>Gaji Per hari</v>
          </cell>
          <cell r="AG687" t="str">
            <v>Gaji setelah dipotong hari</v>
          </cell>
          <cell r="AH687" t="str">
            <v>LEMBUR, ROLLING, DLL</v>
          </cell>
          <cell r="AL687" t="str">
            <v>TOTAL</v>
          </cell>
          <cell r="AM687" t="str">
            <v>Dinner Allowance</v>
          </cell>
          <cell r="AP687" t="str">
            <v>Extra Dinner Allowance</v>
          </cell>
          <cell r="AS687" t="str">
            <v>Grand Total</v>
          </cell>
          <cell r="AT687" t="str">
            <v>POTONGAN</v>
          </cell>
          <cell r="AW687" t="str">
            <v>Motor Support</v>
          </cell>
          <cell r="AY687" t="str">
            <v>KOREKSI (+/-)</v>
          </cell>
          <cell r="BB687" t="str">
            <v>TOTAL</v>
          </cell>
          <cell r="BC687" t="str">
            <v>JAMSOSTEK (DARI GAJI POKOK)</v>
          </cell>
          <cell r="BK687" t="str">
            <v>GAJI</v>
          </cell>
          <cell r="BL687" t="str">
            <v>DIBAYAR FULL</v>
          </cell>
          <cell r="BN687" t="str">
            <v>TOTAL</v>
          </cell>
        </row>
        <row r="688">
          <cell r="G688" t="str">
            <v>LAHIR</v>
          </cell>
          <cell r="H688" t="str">
            <v>KEL</v>
          </cell>
          <cell r="I688" t="str">
            <v>MASUK</v>
          </cell>
          <cell r="N688" t="str">
            <v>KERJA</v>
          </cell>
          <cell r="P688" t="str">
            <v>Tetap</v>
          </cell>
          <cell r="Q688" t="str">
            <v>Transport</v>
          </cell>
          <cell r="R688" t="str">
            <v>Jabatan</v>
          </cell>
          <cell r="S688" t="str">
            <v>BRUTO</v>
          </cell>
          <cell r="T688" t="str">
            <v>First Hour</v>
          </cell>
          <cell r="U688" t="str">
            <v>Hours</v>
          </cell>
          <cell r="V688" t="str">
            <v>INSENTIF</v>
          </cell>
          <cell r="W688" t="str">
            <v>Second Hour</v>
          </cell>
          <cell r="X688" t="str">
            <v>Hour</v>
          </cell>
          <cell r="Y688" t="str">
            <v>KOMISI</v>
          </cell>
          <cell r="Z688" t="str">
            <v>Third Hour</v>
          </cell>
          <cell r="AA688" t="str">
            <v>Hours</v>
          </cell>
          <cell r="AB688" t="str">
            <v>PENCAPAIAN</v>
          </cell>
          <cell r="AC688" t="str">
            <v>INSENTIF</v>
          </cell>
          <cell r="AD688" t="str">
            <v>Per Day</v>
          </cell>
          <cell r="AE688" t="str">
            <v>Days</v>
          </cell>
          <cell r="AH688" t="str">
            <v>LUAR KOTA</v>
          </cell>
          <cell r="AI688" t="str">
            <v>LEMBUR</v>
          </cell>
          <cell r="AJ688" t="str">
            <v>ROLLING</v>
          </cell>
          <cell r="AK688" t="str">
            <v>UANG HARIAN</v>
          </cell>
          <cell r="AL688" t="str">
            <v>LEMBUR</v>
          </cell>
          <cell r="AM688" t="str">
            <v>Per Day</v>
          </cell>
          <cell r="AN688" t="str">
            <v>Days</v>
          </cell>
          <cell r="AO688" t="str">
            <v>Total</v>
          </cell>
          <cell r="AP688" t="str">
            <v>Per Day</v>
          </cell>
          <cell r="AQ688" t="str">
            <v>Days</v>
          </cell>
          <cell r="AR688" t="str">
            <v>Total</v>
          </cell>
          <cell r="AS688" t="str">
            <v>Overtime</v>
          </cell>
          <cell r="AT688" t="str">
            <v>No.</v>
          </cell>
          <cell r="AU688" t="str">
            <v>Total</v>
          </cell>
          <cell r="AV688" t="str">
            <v>Keterangan</v>
          </cell>
          <cell r="AW688" t="str">
            <v>No.</v>
          </cell>
          <cell r="AX688" t="str">
            <v>Total</v>
          </cell>
          <cell r="AY688" t="str">
            <v>No.</v>
          </cell>
          <cell r="AZ688" t="str">
            <v>Total</v>
          </cell>
          <cell r="BA688" t="str">
            <v>Keterangan</v>
          </cell>
          <cell r="BB688" t="str">
            <v>GAJI</v>
          </cell>
          <cell r="BC688" t="str">
            <v>JKK (0.24%)</v>
          </cell>
          <cell r="BD688" t="str">
            <v>JKM(0.30%)</v>
          </cell>
          <cell r="BE688" t="str">
            <v>BPJS (4.0%)</v>
          </cell>
          <cell r="BF688" t="str">
            <v>JHT (3.7%)</v>
          </cell>
          <cell r="BG688" t="str">
            <v>JPN (2%)</v>
          </cell>
          <cell r="BH688" t="str">
            <v>JPN (1%)</v>
          </cell>
          <cell r="BI688" t="str">
            <v>JHT (2.0%)</v>
          </cell>
          <cell r="BJ688" t="str">
            <v>BPJS (1%)</v>
          </cell>
          <cell r="BK688" t="str">
            <v>NETTO</v>
          </cell>
          <cell r="BN688" t="str">
            <v>Take Home Pay</v>
          </cell>
        </row>
        <row r="689">
          <cell r="B689">
            <v>9050003</v>
          </cell>
          <cell r="C689" t="str">
            <v>ADANG</v>
          </cell>
          <cell r="D689" t="str">
            <v>Act Spv Sales</v>
          </cell>
          <cell r="E689" t="str">
            <v>SAMPIT</v>
          </cell>
          <cell r="F689">
            <v>1</v>
          </cell>
          <cell r="G689" t="str">
            <v>00-00-0000</v>
          </cell>
          <cell r="H689" t="str">
            <v>K/0</v>
          </cell>
          <cell r="I689" t="str">
            <v>25-05-2009</v>
          </cell>
          <cell r="J689" t="str">
            <v>Mandiri</v>
          </cell>
          <cell r="K689" t="str">
            <v>1250012739769</v>
          </cell>
          <cell r="L689" t="str">
            <v>98.075.659.7-712.000</v>
          </cell>
          <cell r="M689">
            <v>2000000</v>
          </cell>
          <cell r="N689">
            <v>21</v>
          </cell>
          <cell r="O689">
            <v>2000000</v>
          </cell>
          <cell r="P689">
            <v>1850000</v>
          </cell>
          <cell r="S689">
            <v>3850000</v>
          </cell>
          <cell r="V689">
            <v>0</v>
          </cell>
          <cell r="Y689">
            <v>0</v>
          </cell>
          <cell r="AB689">
            <v>0</v>
          </cell>
          <cell r="AC689">
            <v>0</v>
          </cell>
          <cell r="AF689">
            <v>183333.33333333334</v>
          </cell>
          <cell r="AG689">
            <v>3850000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  <cell r="AN689">
            <v>0</v>
          </cell>
          <cell r="AQ689">
            <v>0</v>
          </cell>
          <cell r="AW689">
            <v>0</v>
          </cell>
          <cell r="AX689">
            <v>0</v>
          </cell>
          <cell r="AY689">
            <v>0</v>
          </cell>
          <cell r="AZ689">
            <v>0</v>
          </cell>
          <cell r="BB689">
            <v>3850000</v>
          </cell>
          <cell r="BC689">
            <v>7180.6703999999991</v>
          </cell>
          <cell r="BD689">
            <v>8975.8379999999997</v>
          </cell>
          <cell r="BE689">
            <v>119677.84</v>
          </cell>
          <cell r="BF689">
            <v>110702.00200000001</v>
          </cell>
          <cell r="BG689">
            <v>59838.92</v>
          </cell>
          <cell r="BH689">
            <v>29919.46</v>
          </cell>
          <cell r="BI689">
            <v>59838.92</v>
          </cell>
          <cell r="BJ689">
            <v>29919.46</v>
          </cell>
          <cell r="BK689">
            <v>3730322.16</v>
          </cell>
          <cell r="BN689">
            <v>3730322.16</v>
          </cell>
          <cell r="BR689">
            <v>2991946</v>
          </cell>
          <cell r="BY689">
            <v>3730322.16</v>
          </cell>
        </row>
        <row r="690">
          <cell r="B690">
            <v>11100050</v>
          </cell>
          <cell r="C690" t="str">
            <v>SUBIRTO</v>
          </cell>
          <cell r="D690" t="str">
            <v>Head Admin</v>
          </cell>
          <cell r="E690" t="str">
            <v>SAMPIT</v>
          </cell>
          <cell r="F690">
            <v>2</v>
          </cell>
          <cell r="G690" t="str">
            <v>00-00-0000</v>
          </cell>
          <cell r="H690" t="str">
            <v>TK/0</v>
          </cell>
          <cell r="I690" t="str">
            <v>04-10-2011</v>
          </cell>
          <cell r="J690" t="str">
            <v>Mandiri</v>
          </cell>
          <cell r="K690" t="str">
            <v>1250012739819</v>
          </cell>
          <cell r="L690" t="str">
            <v>16.547.458.6-712.000</v>
          </cell>
          <cell r="M690">
            <v>2000000</v>
          </cell>
          <cell r="N690">
            <v>21</v>
          </cell>
          <cell r="O690">
            <v>2000000</v>
          </cell>
          <cell r="P690">
            <v>1575000</v>
          </cell>
          <cell r="S690">
            <v>3575000</v>
          </cell>
          <cell r="V690">
            <v>0</v>
          </cell>
          <cell r="Y690">
            <v>0</v>
          </cell>
          <cell r="AB690">
            <v>0</v>
          </cell>
          <cell r="AC690">
            <v>0</v>
          </cell>
          <cell r="AF690">
            <v>170238.09523809524</v>
          </cell>
          <cell r="AG690">
            <v>3575000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N690">
            <v>0</v>
          </cell>
          <cell r="AQ690">
            <v>0</v>
          </cell>
          <cell r="AT690" t="str">
            <v>12 OF 12</v>
          </cell>
          <cell r="AV690">
            <v>0</v>
          </cell>
          <cell r="AW690">
            <v>0</v>
          </cell>
          <cell r="AX690">
            <v>0</v>
          </cell>
          <cell r="AY690">
            <v>0</v>
          </cell>
          <cell r="AZ690">
            <v>0</v>
          </cell>
          <cell r="BB690">
            <v>3575000</v>
          </cell>
          <cell r="BC690">
            <v>7180.6703999999991</v>
          </cell>
          <cell r="BD690">
            <v>8975.8379999999997</v>
          </cell>
          <cell r="BE690">
            <v>119677.84</v>
          </cell>
          <cell r="BF690">
            <v>110702.00200000001</v>
          </cell>
          <cell r="BG690">
            <v>59838.92</v>
          </cell>
          <cell r="BH690">
            <v>29919.46</v>
          </cell>
          <cell r="BI690">
            <v>59838.92</v>
          </cell>
          <cell r="BJ690">
            <v>29919.46</v>
          </cell>
          <cell r="BK690">
            <v>3455322.16</v>
          </cell>
          <cell r="BN690">
            <v>3455322.16</v>
          </cell>
          <cell r="BR690">
            <v>2991946</v>
          </cell>
          <cell r="BY690">
            <v>3455322.16</v>
          </cell>
        </row>
        <row r="691">
          <cell r="B691">
            <v>12030031</v>
          </cell>
          <cell r="C691" t="str">
            <v>SUYANTI</v>
          </cell>
          <cell r="D691" t="str">
            <v>Admin Sales</v>
          </cell>
          <cell r="E691" t="str">
            <v>SAMPIT</v>
          </cell>
          <cell r="F691">
            <v>3</v>
          </cell>
          <cell r="G691" t="str">
            <v>00-00-0000</v>
          </cell>
          <cell r="H691" t="str">
            <v>TK/0</v>
          </cell>
          <cell r="I691" t="str">
            <v>12-03-2012</v>
          </cell>
          <cell r="J691" t="str">
            <v>Mandiri</v>
          </cell>
          <cell r="K691" t="str">
            <v>1250012739793</v>
          </cell>
          <cell r="L691" t="str">
            <v>98.075.661.3-712.000</v>
          </cell>
          <cell r="M691">
            <v>2000000</v>
          </cell>
          <cell r="N691">
            <v>21</v>
          </cell>
          <cell r="O691">
            <v>2000000</v>
          </cell>
          <cell r="P691">
            <v>950000</v>
          </cell>
          <cell r="S691">
            <v>2950000</v>
          </cell>
          <cell r="V691">
            <v>0</v>
          </cell>
          <cell r="Y691">
            <v>0</v>
          </cell>
          <cell r="AB691">
            <v>0</v>
          </cell>
          <cell r="AC691">
            <v>0</v>
          </cell>
          <cell r="AF691">
            <v>140476.19047619047</v>
          </cell>
          <cell r="AG691">
            <v>2950000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N691">
            <v>0</v>
          </cell>
          <cell r="AQ691">
            <v>0</v>
          </cell>
          <cell r="AT691" t="str">
            <v>12 0F 12</v>
          </cell>
          <cell r="AW691">
            <v>0</v>
          </cell>
          <cell r="AX691">
            <v>0</v>
          </cell>
          <cell r="AY691">
            <v>0</v>
          </cell>
          <cell r="AZ691">
            <v>0</v>
          </cell>
          <cell r="BB691">
            <v>2950000</v>
          </cell>
          <cell r="BC691">
            <v>7180.6703999999991</v>
          </cell>
          <cell r="BD691">
            <v>8975.8379999999997</v>
          </cell>
          <cell r="BE691">
            <v>119677.84</v>
          </cell>
          <cell r="BF691">
            <v>110702.00200000001</v>
          </cell>
          <cell r="BG691">
            <v>59838.92</v>
          </cell>
          <cell r="BH691">
            <v>29919.46</v>
          </cell>
          <cell r="BI691">
            <v>59838.92</v>
          </cell>
          <cell r="BJ691">
            <v>29919.46</v>
          </cell>
          <cell r="BK691">
            <v>2830322.16</v>
          </cell>
          <cell r="BN691">
            <v>2830322.16</v>
          </cell>
          <cell r="BR691">
            <v>2991946</v>
          </cell>
          <cell r="BY691">
            <v>2830322.16</v>
          </cell>
        </row>
        <row r="692">
          <cell r="B692" t="str">
            <v>17010142</v>
          </cell>
          <cell r="C692" t="str">
            <v>IDHAM RIANOR</v>
          </cell>
          <cell r="D692" t="str">
            <v xml:space="preserve">Sales Engineer </v>
          </cell>
          <cell r="E692" t="str">
            <v>SAMPIT</v>
          </cell>
          <cell r="F692">
            <v>4</v>
          </cell>
          <cell r="G692" t="str">
            <v>00-00-0000</v>
          </cell>
          <cell r="H692" t="str">
            <v>TK/0</v>
          </cell>
          <cell r="I692" t="str">
            <v>09-10-2017</v>
          </cell>
          <cell r="M692">
            <v>2000000</v>
          </cell>
          <cell r="N692">
            <v>21</v>
          </cell>
          <cell r="O692">
            <v>2000000</v>
          </cell>
          <cell r="P692">
            <v>787500</v>
          </cell>
          <cell r="S692">
            <v>2787500</v>
          </cell>
          <cell r="V692">
            <v>0</v>
          </cell>
          <cell r="Y692">
            <v>0</v>
          </cell>
          <cell r="AB692">
            <v>0</v>
          </cell>
          <cell r="AC692">
            <v>0</v>
          </cell>
          <cell r="AF692">
            <v>132738.09523809524</v>
          </cell>
          <cell r="AG692">
            <v>2787500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N692">
            <v>0</v>
          </cell>
          <cell r="AQ692">
            <v>0</v>
          </cell>
          <cell r="AT692">
            <v>0</v>
          </cell>
          <cell r="AU692">
            <v>0</v>
          </cell>
          <cell r="AX692">
            <v>0</v>
          </cell>
          <cell r="AY692">
            <v>0</v>
          </cell>
          <cell r="AZ692">
            <v>0</v>
          </cell>
          <cell r="BB692">
            <v>2787500</v>
          </cell>
          <cell r="BC692">
            <v>7180.6703999999991</v>
          </cell>
          <cell r="BD692">
            <v>8975.8379999999997</v>
          </cell>
          <cell r="BE692">
            <v>119677.84</v>
          </cell>
          <cell r="BF692">
            <v>110702.00200000001</v>
          </cell>
          <cell r="BG692">
            <v>59838.92</v>
          </cell>
          <cell r="BH692">
            <v>29919.46</v>
          </cell>
          <cell r="BI692">
            <v>59838.92</v>
          </cell>
          <cell r="BJ692">
            <v>29919.46</v>
          </cell>
          <cell r="BK692">
            <v>2667822.16</v>
          </cell>
          <cell r="BN692">
            <v>2667822.16</v>
          </cell>
          <cell r="BR692">
            <v>2991946</v>
          </cell>
          <cell r="BY692">
            <v>2667822.16</v>
          </cell>
        </row>
        <row r="693">
          <cell r="B693" t="str">
            <v>18100006</v>
          </cell>
          <cell r="C693" t="str">
            <v>Muhamad Eri Sutisna</v>
          </cell>
          <cell r="D693" t="str">
            <v>Admin Warehouse</v>
          </cell>
          <cell r="E693" t="str">
            <v>SAMPIT</v>
          </cell>
          <cell r="F693">
            <v>5</v>
          </cell>
          <cell r="G693" t="str">
            <v>00-00-0000</v>
          </cell>
          <cell r="H693" t="str">
            <v>TK/0</v>
          </cell>
          <cell r="I693" t="str">
            <v>04-10-2018</v>
          </cell>
          <cell r="M693">
            <v>2000000</v>
          </cell>
          <cell r="N693">
            <v>21</v>
          </cell>
          <cell r="O693">
            <v>2000000</v>
          </cell>
          <cell r="P693">
            <v>787500</v>
          </cell>
          <cell r="S693">
            <v>2787500</v>
          </cell>
          <cell r="AF693">
            <v>132738.09523809524</v>
          </cell>
          <cell r="AG693">
            <v>2787500</v>
          </cell>
          <cell r="BB693">
            <v>2787500</v>
          </cell>
          <cell r="BC693">
            <v>7180.6703999999991</v>
          </cell>
          <cell r="BD693">
            <v>8975.8379999999997</v>
          </cell>
          <cell r="BF693">
            <v>110702.00200000001</v>
          </cell>
          <cell r="BG693">
            <v>59838.92</v>
          </cell>
          <cell r="BH693">
            <v>29919.46</v>
          </cell>
          <cell r="BI693">
            <v>59838.92</v>
          </cell>
          <cell r="BK693">
            <v>2697741.62</v>
          </cell>
          <cell r="BN693">
            <v>2697741.62</v>
          </cell>
          <cell r="BR693">
            <v>2991946</v>
          </cell>
        </row>
        <row r="694">
          <cell r="B694" t="str">
            <v>20010014</v>
          </cell>
          <cell r="C694" t="str">
            <v>FAISAL MARRICAR</v>
          </cell>
          <cell r="D694" t="str">
            <v xml:space="preserve">Sales Engineer </v>
          </cell>
          <cell r="E694" t="str">
            <v>SAMPIT</v>
          </cell>
          <cell r="F694">
            <v>6</v>
          </cell>
          <cell r="G694" t="str">
            <v>00-00-0000</v>
          </cell>
          <cell r="H694" t="str">
            <v>TK/1</v>
          </cell>
          <cell r="I694" t="str">
            <v>05-10-2020</v>
          </cell>
          <cell r="M694">
            <v>2000000</v>
          </cell>
          <cell r="N694">
            <v>21</v>
          </cell>
          <cell r="O694">
            <v>2000000</v>
          </cell>
          <cell r="P694">
            <v>787500</v>
          </cell>
          <cell r="S694">
            <v>2787500</v>
          </cell>
          <cell r="AF694">
            <v>132738.09523809524</v>
          </cell>
          <cell r="AG694">
            <v>2787500</v>
          </cell>
          <cell r="BB694">
            <v>2787500</v>
          </cell>
          <cell r="BC694">
            <v>7180.6703999999991</v>
          </cell>
          <cell r="BD694">
            <v>8975.8379999999997</v>
          </cell>
          <cell r="BE694">
            <v>119677.84</v>
          </cell>
          <cell r="BF694">
            <v>110702.00200000001</v>
          </cell>
          <cell r="BG694">
            <v>59838.92</v>
          </cell>
          <cell r="BH694">
            <v>29919.46</v>
          </cell>
          <cell r="BI694">
            <v>59838.92</v>
          </cell>
          <cell r="BJ694">
            <v>29919.46</v>
          </cell>
          <cell r="BK694">
            <v>2667822.16</v>
          </cell>
          <cell r="BN694">
            <v>2667822.16</v>
          </cell>
          <cell r="BR694">
            <v>2991946</v>
          </cell>
        </row>
        <row r="695">
          <cell r="B695">
            <v>20010027</v>
          </cell>
          <cell r="C695" t="str">
            <v>Nafi Setiawan</v>
          </cell>
          <cell r="D695" t="str">
            <v>Sales Engineer</v>
          </cell>
          <cell r="E695" t="str">
            <v>SAMPIT</v>
          </cell>
          <cell r="F695">
            <v>7</v>
          </cell>
          <cell r="G695" t="str">
            <v>00-00-0000</v>
          </cell>
          <cell r="I695" t="str">
            <v>27-01-2020</v>
          </cell>
          <cell r="M695">
            <v>2000000</v>
          </cell>
          <cell r="N695">
            <v>21</v>
          </cell>
          <cell r="O695">
            <v>2000000</v>
          </cell>
          <cell r="P695">
            <v>785486.2</v>
          </cell>
          <cell r="S695">
            <v>2785486.2</v>
          </cell>
          <cell r="AF695">
            <v>132642.20000000001</v>
          </cell>
          <cell r="AG695">
            <v>2785486.2</v>
          </cell>
          <cell r="BB695">
            <v>2785486.2</v>
          </cell>
          <cell r="BC695">
            <v>7180.6703999999991</v>
          </cell>
          <cell r="BD695">
            <v>8975.8379999999997</v>
          </cell>
          <cell r="BE695">
            <v>119677.84</v>
          </cell>
          <cell r="BF695">
            <v>110702.00200000001</v>
          </cell>
          <cell r="BG695">
            <v>59838.92</v>
          </cell>
          <cell r="BH695">
            <v>29919.46</v>
          </cell>
          <cell r="BI695">
            <v>59838.92</v>
          </cell>
          <cell r="BJ695">
            <v>29919.46</v>
          </cell>
          <cell r="BK695">
            <v>2665808.3600000003</v>
          </cell>
          <cell r="BN695">
            <v>2665808.3600000003</v>
          </cell>
          <cell r="BR695">
            <v>2991946</v>
          </cell>
        </row>
        <row r="696">
          <cell r="M696">
            <v>14000000</v>
          </cell>
          <cell r="O696">
            <v>14000000</v>
          </cell>
          <cell r="P696">
            <v>7522986.2000000002</v>
          </cell>
          <cell r="Q696">
            <v>0</v>
          </cell>
          <cell r="R696">
            <v>0</v>
          </cell>
          <cell r="S696">
            <v>21522986.199999999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1024904.1047619048</v>
          </cell>
          <cell r="AG696">
            <v>21522986.199999999</v>
          </cell>
          <cell r="AH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O696">
            <v>0</v>
          </cell>
          <cell r="AP696">
            <v>0</v>
          </cell>
          <cell r="AQ696">
            <v>0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0</v>
          </cell>
          <cell r="AW696">
            <v>0</v>
          </cell>
          <cell r="AX696">
            <v>0</v>
          </cell>
          <cell r="AY696">
            <v>0</v>
          </cell>
          <cell r="AZ696">
            <v>0</v>
          </cell>
          <cell r="BA696">
            <v>0</v>
          </cell>
          <cell r="BB696">
            <v>21522986.199999999</v>
          </cell>
          <cell r="BC696">
            <v>50264.692800000004</v>
          </cell>
          <cell r="BD696">
            <v>62830.866000000009</v>
          </cell>
          <cell r="BE696">
            <v>718067.03999999992</v>
          </cell>
          <cell r="BF696">
            <v>774914.01399999997</v>
          </cell>
          <cell r="BG696">
            <v>418872.43999999994</v>
          </cell>
          <cell r="BH696">
            <v>209436.21999999997</v>
          </cell>
          <cell r="BI696">
            <v>418872.43999999994</v>
          </cell>
          <cell r="BJ696">
            <v>179516.75999999998</v>
          </cell>
          <cell r="BK696">
            <v>20715160.780000001</v>
          </cell>
          <cell r="BN696">
            <v>20715160.780000001</v>
          </cell>
          <cell r="BR696">
            <v>20943622</v>
          </cell>
          <cell r="BY696">
            <v>20715160.780000001</v>
          </cell>
        </row>
        <row r="697">
          <cell r="BY697">
            <v>0</v>
          </cell>
        </row>
        <row r="698">
          <cell r="BY698">
            <v>0</v>
          </cell>
        </row>
        <row r="699">
          <cell r="B699" t="str">
            <v>BRANCH  :</v>
          </cell>
          <cell r="C699" t="str">
            <v>PALANGKARAYA</v>
          </cell>
          <cell r="BR699">
            <v>0</v>
          </cell>
          <cell r="BY699">
            <v>0</v>
          </cell>
        </row>
        <row r="700">
          <cell r="B700" t="str">
            <v>NIK</v>
          </cell>
          <cell r="C700" t="str">
            <v>NAMA</v>
          </cell>
          <cell r="D700" t="str">
            <v>JABATAN</v>
          </cell>
          <cell r="E700" t="str">
            <v>DIVISI / CABANG</v>
          </cell>
          <cell r="F700" t="str">
            <v>NO SLIP</v>
          </cell>
          <cell r="G700" t="str">
            <v>TGL</v>
          </cell>
          <cell r="H700" t="str">
            <v>STATUS</v>
          </cell>
          <cell r="I700" t="str">
            <v>TGL</v>
          </cell>
          <cell r="J700" t="str">
            <v>BANK</v>
          </cell>
          <cell r="K700" t="str">
            <v>NO. REKENING</v>
          </cell>
          <cell r="L700" t="str">
            <v>NPWP</v>
          </cell>
          <cell r="M700" t="str">
            <v>GAJI POKOK</v>
          </cell>
          <cell r="N700" t="str">
            <v>HARI</v>
          </cell>
          <cell r="O700" t="str">
            <v>GAJI POKOK EFEKTIF</v>
          </cell>
          <cell r="P700" t="str">
            <v>TUNJANGAN</v>
          </cell>
          <cell r="S700" t="str">
            <v>GAJI</v>
          </cell>
          <cell r="T700" t="str">
            <v>INSENTIF, KOMISI &amp; PENCAPAIAN</v>
          </cell>
          <cell r="AC700" t="str">
            <v>TOTAL</v>
          </cell>
          <cell r="AD700" t="str">
            <v>PREMI</v>
          </cell>
          <cell r="AF700" t="str">
            <v>Gaji Per hari</v>
          </cell>
          <cell r="AG700" t="str">
            <v>Gaji setelah dipotong hari</v>
          </cell>
          <cell r="AH700" t="str">
            <v>LEMBUR, ROLLING, DLL</v>
          </cell>
          <cell r="AL700" t="str">
            <v>TOTAL</v>
          </cell>
          <cell r="AM700" t="str">
            <v>Dinner Allowance</v>
          </cell>
          <cell r="AP700" t="str">
            <v>Extra Dinner Allowance</v>
          </cell>
          <cell r="AS700" t="str">
            <v>Grand Total</v>
          </cell>
          <cell r="AT700" t="str">
            <v>POTONGAN</v>
          </cell>
          <cell r="AW700" t="str">
            <v>Motor Support</v>
          </cell>
          <cell r="AY700" t="str">
            <v>KOREKSI (+/-)</v>
          </cell>
          <cell r="BB700" t="str">
            <v>TOTAL</v>
          </cell>
          <cell r="BC700" t="str">
            <v>JAMSOSTEK (DARI GAJI POKOK)</v>
          </cell>
          <cell r="BK700" t="str">
            <v>GAJI</v>
          </cell>
          <cell r="BL700" t="str">
            <v>POTONGAN</v>
          </cell>
          <cell r="BN700" t="str">
            <v>TOTAL</v>
          </cell>
        </row>
        <row r="701">
          <cell r="G701" t="str">
            <v>LAHIR</v>
          </cell>
          <cell r="H701" t="str">
            <v>KEL</v>
          </cell>
          <cell r="I701" t="str">
            <v>MASUK</v>
          </cell>
          <cell r="N701" t="str">
            <v>KERJA</v>
          </cell>
          <cell r="P701" t="str">
            <v>Tetap</v>
          </cell>
          <cell r="Q701" t="str">
            <v>Transport</v>
          </cell>
          <cell r="R701" t="str">
            <v>Jabatan</v>
          </cell>
          <cell r="S701" t="str">
            <v>BRUTO</v>
          </cell>
          <cell r="T701" t="str">
            <v>First Hour</v>
          </cell>
          <cell r="U701" t="str">
            <v>Hours</v>
          </cell>
          <cell r="V701" t="str">
            <v>INSENTIF</v>
          </cell>
          <cell r="W701" t="str">
            <v>Second Hour</v>
          </cell>
          <cell r="X701" t="str">
            <v>Hour</v>
          </cell>
          <cell r="Y701" t="str">
            <v>KOMISI</v>
          </cell>
          <cell r="Z701" t="str">
            <v>Third Hour</v>
          </cell>
          <cell r="AA701" t="str">
            <v>Hours</v>
          </cell>
          <cell r="AB701" t="str">
            <v>PENCAPAIAN</v>
          </cell>
          <cell r="AC701" t="str">
            <v>INSENTIF</v>
          </cell>
          <cell r="AD701" t="str">
            <v>Per Day</v>
          </cell>
          <cell r="AE701" t="str">
            <v>Days</v>
          </cell>
          <cell r="AH701" t="str">
            <v>LUAR KOTA</v>
          </cell>
          <cell r="AI701" t="str">
            <v>LEMBUR</v>
          </cell>
          <cell r="AJ701" t="str">
            <v>ROLLING</v>
          </cell>
          <cell r="AK701" t="str">
            <v>UANG HARIAN</v>
          </cell>
          <cell r="AL701" t="str">
            <v>LEMBUR</v>
          </cell>
          <cell r="AM701" t="str">
            <v>Per Day</v>
          </cell>
          <cell r="AN701" t="str">
            <v>Days</v>
          </cell>
          <cell r="AO701" t="str">
            <v>Total</v>
          </cell>
          <cell r="AP701" t="str">
            <v>Per Day</v>
          </cell>
          <cell r="AQ701" t="str">
            <v>Days</v>
          </cell>
          <cell r="AR701" t="str">
            <v>Total</v>
          </cell>
          <cell r="AS701" t="str">
            <v>Overtime</v>
          </cell>
          <cell r="AT701" t="str">
            <v>No.</v>
          </cell>
          <cell r="AU701" t="str">
            <v>Total</v>
          </cell>
          <cell r="AV701" t="str">
            <v>Keterangan</v>
          </cell>
          <cell r="AW701" t="str">
            <v>No.</v>
          </cell>
          <cell r="AX701" t="str">
            <v>Total</v>
          </cell>
          <cell r="AY701" t="str">
            <v>No.</v>
          </cell>
          <cell r="AZ701" t="str">
            <v>Total</v>
          </cell>
          <cell r="BA701" t="str">
            <v>Keterangan</v>
          </cell>
          <cell r="BB701" t="str">
            <v>GAJI</v>
          </cell>
          <cell r="BC701" t="str">
            <v>JKK (0.24%)</v>
          </cell>
          <cell r="BD701" t="str">
            <v>JKM(0.30%)</v>
          </cell>
          <cell r="BE701" t="str">
            <v>BPJS (4.0%)</v>
          </cell>
          <cell r="BF701" t="str">
            <v>JHT (3.7%)</v>
          </cell>
          <cell r="BG701" t="str">
            <v>JPN (2%)</v>
          </cell>
          <cell r="BH701" t="str">
            <v>JPN (1%)</v>
          </cell>
          <cell r="BI701" t="str">
            <v>JHT (2.0%)</v>
          </cell>
          <cell r="BJ701" t="str">
            <v>BPJS (1%)</v>
          </cell>
          <cell r="BK701" t="str">
            <v>NETTO</v>
          </cell>
          <cell r="BN701" t="str">
            <v>Take Home Pay</v>
          </cell>
        </row>
        <row r="702">
          <cell r="B702" t="str">
            <v>'19110001</v>
          </cell>
          <cell r="C702" t="str">
            <v>HERYBERTUS ADI SAPUTRO</v>
          </cell>
          <cell r="D702" t="str">
            <v>Supervisor Sales Engineer</v>
          </cell>
          <cell r="E702" t="str">
            <v>PALANGKARAYA</v>
          </cell>
          <cell r="F702">
            <v>1</v>
          </cell>
          <cell r="G702" t="str">
            <v>00-00-0000</v>
          </cell>
          <cell r="H702" t="str">
            <v>K/2</v>
          </cell>
          <cell r="I702" t="str">
            <v>01-11-2019</v>
          </cell>
          <cell r="J702" t="str">
            <v>Mandiri</v>
          </cell>
          <cell r="K702" t="str">
            <v>125-00-1273774-8</v>
          </cell>
          <cell r="L702" t="str">
            <v>16,638,301,8-731,000</v>
          </cell>
          <cell r="M702">
            <v>2000000</v>
          </cell>
          <cell r="N702">
            <v>21</v>
          </cell>
          <cell r="O702">
            <v>2000000</v>
          </cell>
          <cell r="P702">
            <v>1250000</v>
          </cell>
          <cell r="S702">
            <v>3250000</v>
          </cell>
          <cell r="AF702">
            <v>154761.90476190476</v>
          </cell>
          <cell r="AG702">
            <v>3250000</v>
          </cell>
          <cell r="BB702">
            <v>3250000</v>
          </cell>
          <cell r="BC702">
            <v>7036.0176000000001</v>
          </cell>
          <cell r="BD702">
            <v>8795.021999999999</v>
          </cell>
          <cell r="BF702">
            <v>108471.93800000001</v>
          </cell>
          <cell r="BG702">
            <v>58633.48</v>
          </cell>
          <cell r="BH702">
            <v>29316.74</v>
          </cell>
          <cell r="BI702">
            <v>58633.48</v>
          </cell>
          <cell r="BK702">
            <v>3162049.78</v>
          </cell>
          <cell r="BL702">
            <v>487500</v>
          </cell>
          <cell r="BM702">
            <v>0.15</v>
          </cell>
          <cell r="BN702">
            <v>2674549.7799999998</v>
          </cell>
          <cell r="BR702">
            <v>2931674</v>
          </cell>
        </row>
        <row r="703">
          <cell r="B703">
            <v>19120012</v>
          </cell>
          <cell r="C703" t="str">
            <v>Isidorus Falmanto Mayabubun</v>
          </cell>
          <cell r="D703" t="str">
            <v>Sales Engineer</v>
          </cell>
          <cell r="E703" t="str">
            <v>PALANGKARAYA</v>
          </cell>
          <cell r="F703">
            <v>2</v>
          </cell>
          <cell r="G703" t="str">
            <v>00-00-0000</v>
          </cell>
          <cell r="H703" t="str">
            <v>TK/0</v>
          </cell>
          <cell r="I703" t="str">
            <v>16-12-2019</v>
          </cell>
          <cell r="J703" t="str">
            <v>Mandiri</v>
          </cell>
          <cell r="K703" t="str">
            <v>159-00-0417462-8</v>
          </cell>
          <cell r="L703" t="str">
            <v>93.764.046.4-736.000</v>
          </cell>
          <cell r="M703">
            <v>2000000</v>
          </cell>
          <cell r="N703">
            <v>21</v>
          </cell>
          <cell r="O703">
            <v>2000000</v>
          </cell>
          <cell r="P703">
            <v>750000</v>
          </cell>
          <cell r="S703">
            <v>2750000</v>
          </cell>
          <cell r="AF703">
            <v>130952.38095238095</v>
          </cell>
          <cell r="AG703">
            <v>2750000</v>
          </cell>
          <cell r="BB703">
            <v>2750000</v>
          </cell>
          <cell r="BC703">
            <v>7036.0176000000001</v>
          </cell>
          <cell r="BD703">
            <v>8795.021999999999</v>
          </cell>
          <cell r="BE703">
            <v>117266.96</v>
          </cell>
          <cell r="BF703">
            <v>108471.93800000001</v>
          </cell>
          <cell r="BG703">
            <v>58633.48</v>
          </cell>
          <cell r="BH703">
            <v>29316.74</v>
          </cell>
          <cell r="BI703">
            <v>58633.48</v>
          </cell>
          <cell r="BJ703">
            <v>29316.74</v>
          </cell>
          <cell r="BK703">
            <v>2632733.04</v>
          </cell>
          <cell r="BL703">
            <v>412500</v>
          </cell>
          <cell r="BM703">
            <v>0.15</v>
          </cell>
          <cell r="BN703">
            <v>2220233.04</v>
          </cell>
          <cell r="BR703">
            <v>2931674</v>
          </cell>
        </row>
        <row r="704">
          <cell r="B704">
            <v>21001019</v>
          </cell>
          <cell r="C704" t="str">
            <v>Gusti Radiansyah</v>
          </cell>
          <cell r="D704" t="str">
            <v>Sales Engineer</v>
          </cell>
          <cell r="E704" t="str">
            <v>PALANGKARAYA</v>
          </cell>
          <cell r="F704">
            <v>3</v>
          </cell>
          <cell r="G704" t="str">
            <v>00-00-0000</v>
          </cell>
          <cell r="H704" t="str">
            <v>K/2</v>
          </cell>
          <cell r="I704" t="str">
            <v>05-01-2021</v>
          </cell>
          <cell r="J704" t="str">
            <v>Mandiri</v>
          </cell>
          <cell r="K704" t="str">
            <v>0310014212982</v>
          </cell>
          <cell r="M704">
            <v>2000000</v>
          </cell>
          <cell r="N704">
            <v>21</v>
          </cell>
          <cell r="O704">
            <v>2000000</v>
          </cell>
          <cell r="P704">
            <v>732918.5</v>
          </cell>
          <cell r="S704">
            <v>2931674</v>
          </cell>
          <cell r="AF704">
            <v>139603.52380952382</v>
          </cell>
          <cell r="AG704">
            <v>2931674</v>
          </cell>
          <cell r="BB704">
            <v>2931674</v>
          </cell>
          <cell r="BC704">
            <v>7036.0176000000001</v>
          </cell>
          <cell r="BD704">
            <v>8795.021999999999</v>
          </cell>
          <cell r="BE704">
            <v>117266.96</v>
          </cell>
          <cell r="BF704">
            <v>108471.93800000001</v>
          </cell>
          <cell r="BG704">
            <v>58633.48</v>
          </cell>
          <cell r="BH704">
            <v>29316.74</v>
          </cell>
          <cell r="BI704">
            <v>58633.48</v>
          </cell>
          <cell r="BJ704">
            <v>29316.74</v>
          </cell>
          <cell r="BK704">
            <v>2814407.04</v>
          </cell>
          <cell r="BN704">
            <v>2814407.04</v>
          </cell>
          <cell r="BR704">
            <v>2931674</v>
          </cell>
        </row>
        <row r="705">
          <cell r="B705">
            <v>21002009</v>
          </cell>
          <cell r="C705" t="str">
            <v>Yeni Yohana Bakti</v>
          </cell>
          <cell r="D705" t="str">
            <v>Admin Sales</v>
          </cell>
          <cell r="E705" t="str">
            <v>PALANGKARAYA</v>
          </cell>
          <cell r="F705">
            <v>4</v>
          </cell>
          <cell r="G705" t="str">
            <v>00-00-0000</v>
          </cell>
          <cell r="H705" t="str">
            <v>TK/0</v>
          </cell>
          <cell r="I705" t="str">
            <v>08-02-2021</v>
          </cell>
          <cell r="J705" t="str">
            <v>Mandiri</v>
          </cell>
          <cell r="K705" t="str">
            <v>'1590005160741</v>
          </cell>
          <cell r="L705" t="str">
            <v>76.295.940.1-734.000</v>
          </cell>
          <cell r="M705">
            <v>2000000</v>
          </cell>
          <cell r="N705">
            <v>21</v>
          </cell>
          <cell r="O705">
            <v>2000000</v>
          </cell>
          <cell r="P705">
            <v>732918.5</v>
          </cell>
          <cell r="S705">
            <v>2931674</v>
          </cell>
          <cell r="AF705">
            <v>139603.52380952382</v>
          </cell>
          <cell r="AG705">
            <v>2931674</v>
          </cell>
          <cell r="BB705">
            <v>2931674</v>
          </cell>
          <cell r="BC705">
            <v>7036.0176000000001</v>
          </cell>
          <cell r="BD705">
            <v>8795.021999999999</v>
          </cell>
          <cell r="BE705">
            <v>117266.96</v>
          </cell>
          <cell r="BF705">
            <v>108471.93800000001</v>
          </cell>
          <cell r="BG705">
            <v>58633.48</v>
          </cell>
          <cell r="BH705">
            <v>29316.74</v>
          </cell>
          <cell r="BI705">
            <v>58633.48</v>
          </cell>
          <cell r="BJ705">
            <v>29316.74</v>
          </cell>
          <cell r="BK705">
            <v>2814407.04</v>
          </cell>
          <cell r="BN705">
            <v>2814407.04</v>
          </cell>
          <cell r="BR705">
            <v>2931674</v>
          </cell>
        </row>
        <row r="706">
          <cell r="M706">
            <v>8000000</v>
          </cell>
          <cell r="O706">
            <v>8000000</v>
          </cell>
          <cell r="P706">
            <v>3465837</v>
          </cell>
          <cell r="Q706">
            <v>0</v>
          </cell>
          <cell r="R706">
            <v>0</v>
          </cell>
          <cell r="S706">
            <v>11863348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564921.33333333326</v>
          </cell>
          <cell r="AG706">
            <v>11863348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0</v>
          </cell>
          <cell r="AX706">
            <v>0</v>
          </cell>
          <cell r="AY706">
            <v>0</v>
          </cell>
          <cell r="AZ706">
            <v>0</v>
          </cell>
          <cell r="BA706">
            <v>0</v>
          </cell>
          <cell r="BB706">
            <v>11863348</v>
          </cell>
          <cell r="BC706">
            <v>28144.070400000001</v>
          </cell>
          <cell r="BD706">
            <v>35180.087999999996</v>
          </cell>
          <cell r="BE706">
            <v>351800.88</v>
          </cell>
          <cell r="BF706">
            <v>433887.75200000004</v>
          </cell>
          <cell r="BG706">
            <v>234533.92</v>
          </cell>
          <cell r="BH706">
            <v>117266.96</v>
          </cell>
          <cell r="BI706">
            <v>234533.92</v>
          </cell>
          <cell r="BJ706">
            <v>87950.22</v>
          </cell>
          <cell r="BK706">
            <v>11423596.899999999</v>
          </cell>
          <cell r="BN706">
            <v>10523596.9</v>
          </cell>
          <cell r="BR706">
            <v>11726696</v>
          </cell>
          <cell r="BY706">
            <v>10523596.9</v>
          </cell>
        </row>
        <row r="707">
          <cell r="BY707">
            <v>0</v>
          </cell>
        </row>
        <row r="709">
          <cell r="B709" t="str">
            <v>BRANCH  :</v>
          </cell>
          <cell r="C709" t="str">
            <v>REGIONAL MANAGER KALIMANTAN</v>
          </cell>
          <cell r="BR709">
            <v>0</v>
          </cell>
          <cell r="BY709">
            <v>0</v>
          </cell>
        </row>
        <row r="710">
          <cell r="B710" t="str">
            <v>NIK</v>
          </cell>
          <cell r="C710" t="str">
            <v>NAMA</v>
          </cell>
          <cell r="D710" t="str">
            <v>JABATAN</v>
          </cell>
          <cell r="E710" t="str">
            <v>DIVISI / CABANG</v>
          </cell>
          <cell r="F710" t="str">
            <v>NO SLIP</v>
          </cell>
          <cell r="G710" t="str">
            <v>TGL</v>
          </cell>
          <cell r="H710" t="str">
            <v>STATUS</v>
          </cell>
          <cell r="I710" t="str">
            <v>TGL</v>
          </cell>
          <cell r="J710" t="str">
            <v>BANK</v>
          </cell>
          <cell r="K710" t="str">
            <v>NO. REKENING</v>
          </cell>
          <cell r="L710" t="str">
            <v>NPWP</v>
          </cell>
          <cell r="M710" t="str">
            <v>GAJI POKOK</v>
          </cell>
          <cell r="N710" t="str">
            <v>HARI</v>
          </cell>
          <cell r="O710" t="str">
            <v>GAJI POKOK EFEKTIF</v>
          </cell>
          <cell r="P710" t="str">
            <v>TUNJANGAN</v>
          </cell>
          <cell r="S710" t="str">
            <v>GAJI</v>
          </cell>
          <cell r="T710" t="str">
            <v>INSENTIF, KOMISI &amp; PENCAPAIAN</v>
          </cell>
          <cell r="AC710" t="str">
            <v>TOTAL</v>
          </cell>
          <cell r="AD710" t="str">
            <v>PREMI</v>
          </cell>
          <cell r="AF710" t="str">
            <v>Gaji Per hari</v>
          </cell>
          <cell r="AG710" t="str">
            <v>Gaji setelah dipotong hari</v>
          </cell>
          <cell r="AH710" t="str">
            <v>LEMBUR, ROLLING, DLL</v>
          </cell>
          <cell r="AL710" t="str">
            <v>TOTAL</v>
          </cell>
          <cell r="AM710" t="str">
            <v>Dinner Allowance</v>
          </cell>
          <cell r="AP710" t="str">
            <v>Extra Dinner Allowance</v>
          </cell>
          <cell r="AS710" t="str">
            <v>Grand Total</v>
          </cell>
          <cell r="AT710" t="str">
            <v>POTONGAN</v>
          </cell>
          <cell r="AW710" t="str">
            <v>Motor Support</v>
          </cell>
          <cell r="AY710" t="str">
            <v>KOREKSI (+/-)</v>
          </cell>
          <cell r="BB710" t="str">
            <v>TOTAL</v>
          </cell>
          <cell r="BC710" t="str">
            <v>JAMSOSTEK (DARI GAJI POKOK)</v>
          </cell>
          <cell r="BK710" t="str">
            <v>GAJI</v>
          </cell>
          <cell r="BL710" t="str">
            <v>DIBAYAR FULL</v>
          </cell>
          <cell r="BN710" t="str">
            <v>TOTAL</v>
          </cell>
        </row>
        <row r="711">
          <cell r="G711" t="str">
            <v>LAHIR</v>
          </cell>
          <cell r="H711" t="str">
            <v>KEL</v>
          </cell>
          <cell r="I711" t="str">
            <v>MASUK</v>
          </cell>
          <cell r="N711" t="str">
            <v>KERJA</v>
          </cell>
          <cell r="P711" t="str">
            <v>Tetap</v>
          </cell>
          <cell r="Q711" t="str">
            <v>Transport</v>
          </cell>
          <cell r="R711" t="str">
            <v>Jabatan</v>
          </cell>
          <cell r="S711" t="str">
            <v>BRUTO</v>
          </cell>
          <cell r="T711" t="str">
            <v>First Hour</v>
          </cell>
          <cell r="U711" t="str">
            <v>Hours</v>
          </cell>
          <cell r="V711" t="str">
            <v>INSENTIF</v>
          </cell>
          <cell r="W711" t="str">
            <v>Second Hour</v>
          </cell>
          <cell r="X711" t="str">
            <v>Hour</v>
          </cell>
          <cell r="Y711" t="str">
            <v>KOMISI</v>
          </cell>
          <cell r="Z711" t="str">
            <v>Third Hour</v>
          </cell>
          <cell r="AA711" t="str">
            <v>Hours</v>
          </cell>
          <cell r="AB711" t="str">
            <v>PENCAPAIAN</v>
          </cell>
          <cell r="AC711" t="str">
            <v>INSENTIF</v>
          </cell>
          <cell r="AD711" t="str">
            <v>Per Day</v>
          </cell>
          <cell r="AE711" t="str">
            <v>Days</v>
          </cell>
          <cell r="AH711" t="str">
            <v>LUAR KOTA</v>
          </cell>
          <cell r="AI711" t="str">
            <v>LEMBUR</v>
          </cell>
          <cell r="AJ711" t="str">
            <v>ROLLING</v>
          </cell>
          <cell r="AK711" t="str">
            <v>UANG HARIAN</v>
          </cell>
          <cell r="AL711" t="str">
            <v>LEMBUR</v>
          </cell>
          <cell r="AM711" t="str">
            <v>Per Day</v>
          </cell>
          <cell r="AN711" t="str">
            <v>Days</v>
          </cell>
          <cell r="AO711" t="str">
            <v>Total</v>
          </cell>
          <cell r="AP711" t="str">
            <v>Per Day</v>
          </cell>
          <cell r="AQ711" t="str">
            <v>Days</v>
          </cell>
          <cell r="AR711" t="str">
            <v>Total</v>
          </cell>
          <cell r="AS711" t="str">
            <v>Overtime</v>
          </cell>
          <cell r="AT711" t="str">
            <v>No.</v>
          </cell>
          <cell r="AU711" t="str">
            <v>Total</v>
          </cell>
          <cell r="AV711" t="str">
            <v>Keterangan</v>
          </cell>
          <cell r="AW711" t="str">
            <v>No.</v>
          </cell>
          <cell r="AX711" t="str">
            <v>Total</v>
          </cell>
          <cell r="AY711" t="str">
            <v>No.</v>
          </cell>
          <cell r="AZ711" t="str">
            <v>Total</v>
          </cell>
          <cell r="BA711" t="str">
            <v>Keterangan</v>
          </cell>
          <cell r="BB711" t="str">
            <v>GAJI</v>
          </cell>
          <cell r="BC711" t="str">
            <v>JKK (0.24%)</v>
          </cell>
          <cell r="BD711" t="str">
            <v>JKM(0.30%)</v>
          </cell>
          <cell r="BE711" t="str">
            <v>BPJS (4.0%)</v>
          </cell>
          <cell r="BF711" t="str">
            <v>JHT (3.7%)</v>
          </cell>
          <cell r="BG711" t="str">
            <v>JPN (2%)</v>
          </cell>
          <cell r="BH711" t="str">
            <v>JPN (1%)</v>
          </cell>
          <cell r="BI711" t="str">
            <v>JHT (2.0%)</v>
          </cell>
          <cell r="BJ711" t="str">
            <v>BPJS (1%)</v>
          </cell>
          <cell r="BK711" t="str">
            <v>NETTO</v>
          </cell>
          <cell r="BN711" t="str">
            <v>Take Home Pay</v>
          </cell>
        </row>
        <row r="712">
          <cell r="B712">
            <v>13010006</v>
          </cell>
          <cell r="C712" t="str">
            <v>ARY KUSNADI</v>
          </cell>
          <cell r="D712" t="str">
            <v>Act RM Kalimantan</v>
          </cell>
          <cell r="E712" t="str">
            <v>PANGKALANBUN</v>
          </cell>
          <cell r="F712">
            <v>1</v>
          </cell>
          <cell r="G712" t="str">
            <v>00-00-0000</v>
          </cell>
          <cell r="H712" t="str">
            <v>K/2</v>
          </cell>
          <cell r="I712" t="str">
            <v>02-01-2013</v>
          </cell>
          <cell r="J712" t="str">
            <v>Mandiri</v>
          </cell>
          <cell r="K712" t="str">
            <v>1460009857249</v>
          </cell>
          <cell r="L712" t="str">
            <v>16.806.781.7-701.000</v>
          </cell>
          <cell r="M712">
            <v>2000000</v>
          </cell>
          <cell r="N712">
            <v>21</v>
          </cell>
          <cell r="O712">
            <v>2000000</v>
          </cell>
          <cell r="P712">
            <v>2875000</v>
          </cell>
          <cell r="S712">
            <v>4875000</v>
          </cell>
          <cell r="V712">
            <v>0</v>
          </cell>
          <cell r="Y712">
            <v>0</v>
          </cell>
          <cell r="AB712">
            <v>0</v>
          </cell>
          <cell r="AC712">
            <v>0</v>
          </cell>
          <cell r="AF712">
            <v>232142.85714285713</v>
          </cell>
          <cell r="AG712">
            <v>4875000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T712">
            <v>0</v>
          </cell>
          <cell r="AU712">
            <v>0</v>
          </cell>
          <cell r="AW712">
            <v>0</v>
          </cell>
          <cell r="AX712">
            <v>0</v>
          </cell>
          <cell r="AY712">
            <v>0</v>
          </cell>
          <cell r="AZ712">
            <v>0</v>
          </cell>
          <cell r="BB712">
            <v>4875000</v>
          </cell>
          <cell r="BC712">
            <v>14400</v>
          </cell>
          <cell r="BD712">
            <v>18000</v>
          </cell>
          <cell r="BE712">
            <v>240000</v>
          </cell>
          <cell r="BF712">
            <v>222000</v>
          </cell>
          <cell r="BG712">
            <v>120000</v>
          </cell>
          <cell r="BH712">
            <v>60000</v>
          </cell>
          <cell r="BI712">
            <v>120000</v>
          </cell>
          <cell r="BJ712">
            <v>60000</v>
          </cell>
          <cell r="BK712">
            <v>4635000</v>
          </cell>
          <cell r="BL712">
            <v>0</v>
          </cell>
          <cell r="BN712">
            <v>4635000</v>
          </cell>
          <cell r="BR712">
            <v>6000000</v>
          </cell>
          <cell r="BY712">
            <v>4635000</v>
          </cell>
        </row>
        <row r="713">
          <cell r="B713">
            <v>20010008</v>
          </cell>
          <cell r="C713" t="str">
            <v>Ariansyah</v>
          </cell>
          <cell r="D713" t="str">
            <v>Technical Engineering</v>
          </cell>
          <cell r="E713" t="str">
            <v>PONTIANAK</v>
          </cell>
          <cell r="F713">
            <v>2</v>
          </cell>
          <cell r="G713" t="str">
            <v>00-00-0000</v>
          </cell>
          <cell r="H713" t="str">
            <v>TK/0</v>
          </cell>
          <cell r="I713" t="str">
            <v>07-01-2020</v>
          </cell>
          <cell r="J713" t="str">
            <v>Mandiri</v>
          </cell>
          <cell r="K713" t="str">
            <v>146-00-0722541-5</v>
          </cell>
          <cell r="L713" t="str">
            <v>72.235.108.7-701.000</v>
          </cell>
          <cell r="M713">
            <v>2000000</v>
          </cell>
          <cell r="N713">
            <v>21</v>
          </cell>
          <cell r="O713">
            <v>2000000</v>
          </cell>
          <cell r="P713">
            <v>875000</v>
          </cell>
          <cell r="S713">
            <v>2875000</v>
          </cell>
          <cell r="AF713">
            <v>136904.76190476189</v>
          </cell>
          <cell r="AG713">
            <v>2875000</v>
          </cell>
          <cell r="AT713" t="str">
            <v>3 of 3</v>
          </cell>
          <cell r="AV713" t="str">
            <v>LUNAS</v>
          </cell>
          <cell r="BB713">
            <v>2875000</v>
          </cell>
          <cell r="BC713">
            <v>7314.0791999999992</v>
          </cell>
          <cell r="BD713">
            <v>9142.5990000000002</v>
          </cell>
          <cell r="BE713">
            <v>121901.32</v>
          </cell>
          <cell r="BF713">
            <v>112758.72099999999</v>
          </cell>
          <cell r="BG713">
            <v>60950.66</v>
          </cell>
          <cell r="BH713">
            <v>30475.33</v>
          </cell>
          <cell r="BI713">
            <v>60950.66</v>
          </cell>
          <cell r="BJ713">
            <v>30475.33</v>
          </cell>
          <cell r="BK713">
            <v>2753098.68</v>
          </cell>
          <cell r="BN713">
            <v>2753098.68</v>
          </cell>
          <cell r="BR713">
            <v>3047533</v>
          </cell>
        </row>
        <row r="714">
          <cell r="M714">
            <v>4000000</v>
          </cell>
          <cell r="O714">
            <v>4000000</v>
          </cell>
          <cell r="P714">
            <v>3750000</v>
          </cell>
          <cell r="Q714">
            <v>0</v>
          </cell>
          <cell r="R714">
            <v>0</v>
          </cell>
          <cell r="S714">
            <v>7750000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369047.61904761905</v>
          </cell>
          <cell r="AG714">
            <v>7750000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  <cell r="BA714">
            <v>0</v>
          </cell>
          <cell r="BB714">
            <v>7750000</v>
          </cell>
          <cell r="BC714">
            <v>21714.0792</v>
          </cell>
          <cell r="BD714">
            <v>27142.599000000002</v>
          </cell>
          <cell r="BE714">
            <v>361901.32</v>
          </cell>
          <cell r="BF714">
            <v>334758.72100000002</v>
          </cell>
          <cell r="BG714">
            <v>180950.66</v>
          </cell>
          <cell r="BH714">
            <v>90475.33</v>
          </cell>
          <cell r="BI714">
            <v>180950.66</v>
          </cell>
          <cell r="BJ714">
            <v>90475.33</v>
          </cell>
          <cell r="BK714">
            <v>7388098.6799999997</v>
          </cell>
          <cell r="BN714">
            <v>7388098.6799999997</v>
          </cell>
          <cell r="BR714">
            <v>9047533</v>
          </cell>
          <cell r="BY714">
            <v>7388098.6799999997</v>
          </cell>
        </row>
        <row r="717">
          <cell r="B717" t="str">
            <v>BRANCH  :</v>
          </cell>
          <cell r="C717" t="str">
            <v>PANGKALANBUN</v>
          </cell>
          <cell r="BR717">
            <v>0</v>
          </cell>
          <cell r="BY717">
            <v>0</v>
          </cell>
        </row>
        <row r="718">
          <cell r="B718" t="str">
            <v>NIK</v>
          </cell>
          <cell r="C718" t="str">
            <v>NAMA</v>
          </cell>
          <cell r="D718" t="str">
            <v>JABATAN</v>
          </cell>
          <cell r="E718" t="str">
            <v>DIVISI / CABANG</v>
          </cell>
          <cell r="F718" t="str">
            <v>NO SLIP</v>
          </cell>
          <cell r="G718" t="str">
            <v>TGL</v>
          </cell>
          <cell r="H718" t="str">
            <v>STATUS</v>
          </cell>
          <cell r="I718" t="str">
            <v>TGL</v>
          </cell>
          <cell r="J718" t="str">
            <v>BANK</v>
          </cell>
          <cell r="K718" t="str">
            <v>NO. REKENING</v>
          </cell>
          <cell r="L718" t="str">
            <v>NPWP</v>
          </cell>
          <cell r="M718" t="str">
            <v>GAJI POKOK</v>
          </cell>
          <cell r="N718" t="str">
            <v>HARI</v>
          </cell>
          <cell r="O718" t="str">
            <v>GAJI POKOK EFEKTIF</v>
          </cell>
          <cell r="P718" t="str">
            <v>TUNJANGAN</v>
          </cell>
          <cell r="S718" t="str">
            <v>GAJI</v>
          </cell>
          <cell r="T718" t="str">
            <v>INSENTIF, KOMISI &amp; PENCAPAIAN</v>
          </cell>
          <cell r="AC718" t="str">
            <v>TOTAL</v>
          </cell>
          <cell r="AD718" t="str">
            <v>PREMI</v>
          </cell>
          <cell r="AF718" t="str">
            <v>Gaji Per hari</v>
          </cell>
          <cell r="AG718" t="str">
            <v>Gaji setelah dipotong hari</v>
          </cell>
          <cell r="AH718" t="str">
            <v>LEMBUR, ROLLING, DLL</v>
          </cell>
          <cell r="AL718" t="str">
            <v>TOTAL</v>
          </cell>
          <cell r="AM718" t="str">
            <v>Dinner Allowance</v>
          </cell>
          <cell r="AP718" t="str">
            <v>Extra Dinner Allowance</v>
          </cell>
          <cell r="AS718" t="str">
            <v>Grand Total</v>
          </cell>
          <cell r="AT718" t="str">
            <v>POTONGAN</v>
          </cell>
          <cell r="AW718" t="str">
            <v>Motor Support</v>
          </cell>
          <cell r="AY718" t="str">
            <v>KOREKSI (+/-)</v>
          </cell>
          <cell r="BB718" t="str">
            <v>TOTAL</v>
          </cell>
          <cell r="BC718" t="str">
            <v>JAMSOSTEK (DARI GAJI POKOK)</v>
          </cell>
          <cell r="BK718" t="str">
            <v>GAJI</v>
          </cell>
          <cell r="BL718" t="str">
            <v>DIBAYAR FULL</v>
          </cell>
          <cell r="BN718" t="str">
            <v>TOTAL</v>
          </cell>
        </row>
        <row r="719">
          <cell r="G719" t="str">
            <v>LAHIR</v>
          </cell>
          <cell r="H719" t="str">
            <v>KEL</v>
          </cell>
          <cell r="I719" t="str">
            <v>MASUK</v>
          </cell>
          <cell r="N719" t="str">
            <v>KERJA</v>
          </cell>
          <cell r="P719" t="str">
            <v>Tetap</v>
          </cell>
          <cell r="Q719" t="str">
            <v>Transport</v>
          </cell>
          <cell r="R719" t="str">
            <v>Jabatan</v>
          </cell>
          <cell r="S719" t="str">
            <v>BRUTO</v>
          </cell>
          <cell r="T719" t="str">
            <v>First Hour</v>
          </cell>
          <cell r="U719" t="str">
            <v>Hours</v>
          </cell>
          <cell r="V719" t="str">
            <v>INSENTIF</v>
          </cell>
          <cell r="W719" t="str">
            <v>Second Hour</v>
          </cell>
          <cell r="X719" t="str">
            <v>Hour</v>
          </cell>
          <cell r="Y719" t="str">
            <v>KOMISI</v>
          </cell>
          <cell r="Z719" t="str">
            <v>Third Hour</v>
          </cell>
          <cell r="AA719" t="str">
            <v>Hours</v>
          </cell>
          <cell r="AB719" t="str">
            <v>PENCAPAIAN</v>
          </cell>
          <cell r="AC719" t="str">
            <v>INSENTIF</v>
          </cell>
          <cell r="AD719" t="str">
            <v>Per Day</v>
          </cell>
          <cell r="AE719" t="str">
            <v>Days</v>
          </cell>
          <cell r="AH719" t="str">
            <v>LUAR KOTA</v>
          </cell>
          <cell r="AI719" t="str">
            <v>LEMBUR</v>
          </cell>
          <cell r="AJ719" t="str">
            <v>ROLLING</v>
          </cell>
          <cell r="AK719" t="str">
            <v>UANG HARIAN</v>
          </cell>
          <cell r="AL719" t="str">
            <v>LEMBUR</v>
          </cell>
          <cell r="AM719" t="str">
            <v>Per Day</v>
          </cell>
          <cell r="AN719" t="str">
            <v>Days</v>
          </cell>
          <cell r="AO719" t="str">
            <v>Total</v>
          </cell>
          <cell r="AP719" t="str">
            <v>Per Day</v>
          </cell>
          <cell r="AQ719" t="str">
            <v>Days</v>
          </cell>
          <cell r="AR719" t="str">
            <v>Total</v>
          </cell>
          <cell r="AS719" t="str">
            <v>Overtime</v>
          </cell>
          <cell r="AT719" t="str">
            <v>No.</v>
          </cell>
          <cell r="AU719" t="str">
            <v>Total</v>
          </cell>
          <cell r="AV719" t="str">
            <v>Keterangan</v>
          </cell>
          <cell r="AW719" t="str">
            <v>No.</v>
          </cell>
          <cell r="AX719" t="str">
            <v>Total</v>
          </cell>
          <cell r="AY719" t="str">
            <v>No.</v>
          </cell>
          <cell r="AZ719" t="str">
            <v>Total</v>
          </cell>
          <cell r="BA719" t="str">
            <v>Keterangan</v>
          </cell>
          <cell r="BB719" t="str">
            <v>GAJI</v>
          </cell>
          <cell r="BC719" t="str">
            <v>JKK (0.24%)</v>
          </cell>
          <cell r="BD719" t="str">
            <v>JKM(0.30%)</v>
          </cell>
          <cell r="BE719" t="str">
            <v>BPJS (4.0%)</v>
          </cell>
          <cell r="BF719" t="str">
            <v>JHT (3.7%)</v>
          </cell>
          <cell r="BG719" t="str">
            <v>JPN (2%)</v>
          </cell>
          <cell r="BH719" t="str">
            <v>JPN (1%)</v>
          </cell>
          <cell r="BI719" t="str">
            <v>JHT (2.0%)</v>
          </cell>
          <cell r="BJ719" t="str">
            <v>BPJS (1%)</v>
          </cell>
          <cell r="BK719" t="str">
            <v>NETTO</v>
          </cell>
          <cell r="BN719" t="str">
            <v>Take Home Pay</v>
          </cell>
        </row>
        <row r="720">
          <cell r="B720">
            <v>14030032</v>
          </cell>
          <cell r="C720" t="str">
            <v>SUNARKO</v>
          </cell>
          <cell r="D720" t="str">
            <v>Act Spv Sales</v>
          </cell>
          <cell r="E720" t="str">
            <v>PANGKALANBUN</v>
          </cell>
          <cell r="F720">
            <v>1</v>
          </cell>
          <cell r="G720" t="str">
            <v>00-00-0000</v>
          </cell>
          <cell r="H720" t="str">
            <v>K/1</v>
          </cell>
          <cell r="I720" t="str">
            <v>03-03-2014</v>
          </cell>
          <cell r="J720" t="str">
            <v>Mandiri</v>
          </cell>
          <cell r="K720" t="str">
            <v>1250012751954</v>
          </cell>
          <cell r="L720" t="str">
            <v>66.556.719.4-713.000</v>
          </cell>
          <cell r="M720">
            <v>2000000</v>
          </cell>
          <cell r="N720">
            <v>21</v>
          </cell>
          <cell r="O720">
            <v>2000000</v>
          </cell>
          <cell r="P720">
            <v>1300000</v>
          </cell>
          <cell r="S720">
            <v>3300000</v>
          </cell>
          <cell r="V720">
            <v>0</v>
          </cell>
          <cell r="Y720">
            <v>0</v>
          </cell>
          <cell r="AB720">
            <v>0</v>
          </cell>
          <cell r="AC720">
            <v>0</v>
          </cell>
          <cell r="AF720">
            <v>157142.85714285713</v>
          </cell>
          <cell r="AG720">
            <v>3299999.9999999995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T720">
            <v>0</v>
          </cell>
          <cell r="AU720">
            <v>0</v>
          </cell>
          <cell r="AW720">
            <v>0</v>
          </cell>
          <cell r="AX720">
            <v>0</v>
          </cell>
          <cell r="AY720">
            <v>0</v>
          </cell>
          <cell r="AZ720">
            <v>0</v>
          </cell>
          <cell r="BB720">
            <v>3299999.9999999995</v>
          </cell>
          <cell r="BC720">
            <v>7314.0791999999992</v>
          </cell>
          <cell r="BD720">
            <v>9142.5990000000002</v>
          </cell>
          <cell r="BE720">
            <v>121901.32</v>
          </cell>
          <cell r="BF720">
            <v>112758.72099999999</v>
          </cell>
          <cell r="BG720">
            <v>60950.66</v>
          </cell>
          <cell r="BH720">
            <v>30475.33</v>
          </cell>
          <cell r="BI720">
            <v>60950.66</v>
          </cell>
          <cell r="BJ720">
            <v>30475.33</v>
          </cell>
          <cell r="BK720">
            <v>3178098.6799999997</v>
          </cell>
          <cell r="BN720">
            <v>3178098.6799999997</v>
          </cell>
          <cell r="BR720">
            <v>3047533</v>
          </cell>
          <cell r="BY720">
            <v>3178098.6799999997</v>
          </cell>
        </row>
        <row r="721">
          <cell r="B721">
            <v>14110216</v>
          </cell>
          <cell r="C721" t="str">
            <v>MOCHAMAD NICO SUSANTO</v>
          </cell>
          <cell r="D721" t="str">
            <v>Sales</v>
          </cell>
          <cell r="E721" t="str">
            <v>PURWAKARTA</v>
          </cell>
          <cell r="F721">
            <v>1</v>
          </cell>
          <cell r="G721" t="str">
            <v>00-00-0000</v>
          </cell>
          <cell r="H721" t="str">
            <v>K/2</v>
          </cell>
          <cell r="I721" t="str">
            <v>17-11-2014</v>
          </cell>
          <cell r="J721" t="str">
            <v>Mandiri</v>
          </cell>
          <cell r="K721" t="str">
            <v>1250012751970</v>
          </cell>
          <cell r="L721" t="str">
            <v>57.101.079.2-713.000</v>
          </cell>
          <cell r="M721">
            <v>2000000</v>
          </cell>
          <cell r="N721">
            <v>21</v>
          </cell>
          <cell r="O721">
            <v>2000000</v>
          </cell>
          <cell r="P721">
            <v>787500</v>
          </cell>
          <cell r="S721">
            <v>2787500</v>
          </cell>
          <cell r="V721">
            <v>0</v>
          </cell>
          <cell r="Y721">
            <v>0</v>
          </cell>
          <cell r="AB721">
            <v>0</v>
          </cell>
          <cell r="AC721">
            <v>0</v>
          </cell>
          <cell r="AF721">
            <v>132738.09523809524</v>
          </cell>
          <cell r="AG721">
            <v>2787500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W721">
            <v>0</v>
          </cell>
          <cell r="AX721">
            <v>0</v>
          </cell>
          <cell r="AY721">
            <v>0</v>
          </cell>
          <cell r="BB721">
            <v>2787500</v>
          </cell>
          <cell r="BC721">
            <v>7314.0791999999992</v>
          </cell>
          <cell r="BD721">
            <v>9142.5990000000002</v>
          </cell>
          <cell r="BE721">
            <v>121901.32</v>
          </cell>
          <cell r="BF721">
            <v>112758.72099999999</v>
          </cell>
          <cell r="BG721">
            <v>60950.66</v>
          </cell>
          <cell r="BH721">
            <v>30475.33</v>
          </cell>
          <cell r="BI721">
            <v>60950.66</v>
          </cell>
          <cell r="BJ721">
            <v>30475.33</v>
          </cell>
          <cell r="BK721">
            <v>2665598.6800000002</v>
          </cell>
          <cell r="BN721">
            <v>2665598.6800000002</v>
          </cell>
          <cell r="BR721">
            <v>3047533</v>
          </cell>
          <cell r="BY721">
            <v>2665598.6800000002</v>
          </cell>
        </row>
        <row r="722">
          <cell r="B722" t="str">
            <v>17010081</v>
          </cell>
          <cell r="C722" t="str">
            <v>YUDHA TRI PRASETYO</v>
          </cell>
          <cell r="D722" t="str">
            <v>Sales Engineer</v>
          </cell>
          <cell r="E722" t="str">
            <v>PANGKALANBUN</v>
          </cell>
          <cell r="F722">
            <v>2</v>
          </cell>
          <cell r="G722" t="str">
            <v>00-00-0000</v>
          </cell>
          <cell r="H722" t="str">
            <v>K/0</v>
          </cell>
          <cell r="I722" t="str">
            <v>17-07-2017</v>
          </cell>
          <cell r="J722" t="str">
            <v>Mandiri</v>
          </cell>
          <cell r="K722" t="str">
            <v>159-00-0244262-1</v>
          </cell>
          <cell r="L722" t="str">
            <v>73.473.900.6-713.000</v>
          </cell>
          <cell r="M722">
            <v>2000000</v>
          </cell>
          <cell r="N722">
            <v>21</v>
          </cell>
          <cell r="O722">
            <v>2000000</v>
          </cell>
          <cell r="P722">
            <v>787500</v>
          </cell>
          <cell r="S722">
            <v>2787500</v>
          </cell>
          <cell r="V722">
            <v>0</v>
          </cell>
          <cell r="Y722">
            <v>0</v>
          </cell>
          <cell r="AB722">
            <v>0</v>
          </cell>
          <cell r="AC722">
            <v>0</v>
          </cell>
          <cell r="AF722">
            <v>132738.09523809524</v>
          </cell>
          <cell r="AG722">
            <v>2787500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T722" t="str">
            <v>1 of 1</v>
          </cell>
          <cell r="AV722" t="str">
            <v>LUNAS</v>
          </cell>
          <cell r="AW722">
            <v>0</v>
          </cell>
          <cell r="AX722">
            <v>0</v>
          </cell>
          <cell r="AY722">
            <v>0</v>
          </cell>
          <cell r="AZ722">
            <v>0</v>
          </cell>
          <cell r="BB722">
            <v>2787500</v>
          </cell>
          <cell r="BC722">
            <v>7314.0791999999992</v>
          </cell>
          <cell r="BD722">
            <v>9142.5990000000002</v>
          </cell>
          <cell r="BE722">
            <v>121901.32</v>
          </cell>
          <cell r="BF722">
            <v>112758.72099999999</v>
          </cell>
          <cell r="BG722">
            <v>60950.66</v>
          </cell>
          <cell r="BH722">
            <v>30475.33</v>
          </cell>
          <cell r="BI722">
            <v>60950.66</v>
          </cell>
          <cell r="BJ722">
            <v>30475.33</v>
          </cell>
          <cell r="BK722">
            <v>2665598.6800000002</v>
          </cell>
          <cell r="BN722">
            <v>2665598.6800000002</v>
          </cell>
          <cell r="BR722">
            <v>3047533</v>
          </cell>
          <cell r="BY722">
            <v>2665598.6800000002</v>
          </cell>
        </row>
        <row r="723">
          <cell r="B723">
            <v>18040007</v>
          </cell>
          <cell r="C723" t="str">
            <v>Yuliana</v>
          </cell>
          <cell r="D723" t="str">
            <v>Admin Keuangan</v>
          </cell>
          <cell r="E723" t="str">
            <v>PANGKALANBUN</v>
          </cell>
          <cell r="F723">
            <v>3</v>
          </cell>
          <cell r="G723" t="str">
            <v>00-00-0000</v>
          </cell>
          <cell r="H723" t="str">
            <v>TK/0</v>
          </cell>
          <cell r="I723" t="str">
            <v>11-04-2018</v>
          </cell>
          <cell r="J723" t="str">
            <v>Mandiri</v>
          </cell>
          <cell r="K723" t="str">
            <v>159-00-0292177-2</v>
          </cell>
          <cell r="M723">
            <v>2000000</v>
          </cell>
          <cell r="N723">
            <v>21</v>
          </cell>
          <cell r="O723">
            <v>2000000</v>
          </cell>
          <cell r="P723">
            <v>787500</v>
          </cell>
          <cell r="S723">
            <v>2787500</v>
          </cell>
          <cell r="V723">
            <v>0</v>
          </cell>
          <cell r="Y723">
            <v>0</v>
          </cell>
          <cell r="AB723">
            <v>0</v>
          </cell>
          <cell r="AC723">
            <v>0</v>
          </cell>
          <cell r="AF723">
            <v>132738.09523809524</v>
          </cell>
          <cell r="AG723">
            <v>2787500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T723">
            <v>0</v>
          </cell>
          <cell r="AU723">
            <v>0</v>
          </cell>
          <cell r="AW723">
            <v>0</v>
          </cell>
          <cell r="AX723">
            <v>0</v>
          </cell>
          <cell r="AY723">
            <v>0</v>
          </cell>
          <cell r="AZ723">
            <v>0</v>
          </cell>
          <cell r="BB723">
            <v>2787500</v>
          </cell>
          <cell r="BC723">
            <v>7314.0791999999992</v>
          </cell>
          <cell r="BD723">
            <v>9142.5990000000002</v>
          </cell>
          <cell r="BE723">
            <v>121901.32</v>
          </cell>
          <cell r="BF723">
            <v>112758.72099999999</v>
          </cell>
          <cell r="BG723">
            <v>60950.66</v>
          </cell>
          <cell r="BH723">
            <v>30475.33</v>
          </cell>
          <cell r="BI723">
            <v>60950.66</v>
          </cell>
          <cell r="BJ723">
            <v>30475.33</v>
          </cell>
          <cell r="BK723">
            <v>2665598.6800000002</v>
          </cell>
          <cell r="BN723">
            <v>2665598.6800000002</v>
          </cell>
          <cell r="BR723">
            <v>3047533</v>
          </cell>
          <cell r="BY723">
            <v>2665598.6800000002</v>
          </cell>
        </row>
        <row r="724">
          <cell r="B724">
            <v>18090024</v>
          </cell>
          <cell r="C724" t="str">
            <v>Latif Sobri Alhamidi</v>
          </cell>
          <cell r="D724" t="str">
            <v>Admin Gudang</v>
          </cell>
          <cell r="E724" t="str">
            <v>PANGKALANBUN</v>
          </cell>
          <cell r="F724">
            <v>4</v>
          </cell>
          <cell r="G724" t="str">
            <v>00-00-0000</v>
          </cell>
          <cell r="H724" t="str">
            <v>TK/0</v>
          </cell>
          <cell r="I724" t="str">
            <v>09-11-2020</v>
          </cell>
          <cell r="J724" t="str">
            <v>Mandiri</v>
          </cell>
          <cell r="K724" t="str">
            <v>159-00-0320605-8</v>
          </cell>
          <cell r="M724">
            <v>2000000</v>
          </cell>
          <cell r="N724">
            <v>21</v>
          </cell>
          <cell r="O724">
            <v>2000000</v>
          </cell>
          <cell r="P724">
            <v>787500</v>
          </cell>
          <cell r="S724">
            <v>2787500</v>
          </cell>
          <cell r="AF724">
            <v>132738.09523809524</v>
          </cell>
          <cell r="AG724">
            <v>2787500</v>
          </cell>
          <cell r="BB724">
            <v>2787500</v>
          </cell>
          <cell r="BC724">
            <v>7314.0791999999992</v>
          </cell>
          <cell r="BD724">
            <v>9142.5990000000002</v>
          </cell>
          <cell r="BE724">
            <v>121901.32</v>
          </cell>
          <cell r="BF724">
            <v>112758.72099999999</v>
          </cell>
          <cell r="BG724">
            <v>60950.66</v>
          </cell>
          <cell r="BH724">
            <v>30475.33</v>
          </cell>
          <cell r="BI724">
            <v>60950.66</v>
          </cell>
          <cell r="BJ724">
            <v>30475.33</v>
          </cell>
          <cell r="BK724">
            <v>2665598.6800000002</v>
          </cell>
          <cell r="BN724">
            <v>2665598.6800000002</v>
          </cell>
          <cell r="BR724">
            <v>3047533</v>
          </cell>
        </row>
        <row r="725">
          <cell r="B725">
            <v>19010001</v>
          </cell>
          <cell r="C725" t="str">
            <v>Feri Irawan</v>
          </cell>
          <cell r="D725" t="str">
            <v>Admin Penjualan</v>
          </cell>
          <cell r="E725" t="str">
            <v>PANGKALANBUN</v>
          </cell>
          <cell r="F725">
            <v>5</v>
          </cell>
          <cell r="G725" t="str">
            <v>00-00-0000</v>
          </cell>
          <cell r="H725" t="str">
            <v>TK/0</v>
          </cell>
          <cell r="I725" t="str">
            <v>02-01-2019</v>
          </cell>
          <cell r="J725" t="str">
            <v>Mandiri</v>
          </cell>
          <cell r="M725">
            <v>2000000</v>
          </cell>
          <cell r="N725">
            <v>21</v>
          </cell>
          <cell r="O725">
            <v>2000000</v>
          </cell>
          <cell r="P725">
            <v>787000</v>
          </cell>
          <cell r="S725">
            <v>2787000</v>
          </cell>
          <cell r="AF725">
            <v>132714.28571428571</v>
          </cell>
          <cell r="AG725">
            <v>2787000</v>
          </cell>
          <cell r="BB725">
            <v>2787000</v>
          </cell>
          <cell r="BC725">
            <v>7314.0791999999992</v>
          </cell>
          <cell r="BD725">
            <v>9142.5990000000002</v>
          </cell>
          <cell r="BE725">
            <v>121901.32</v>
          </cell>
          <cell r="BF725">
            <v>112758.72099999999</v>
          </cell>
          <cell r="BG725">
            <v>60950.66</v>
          </cell>
          <cell r="BH725">
            <v>30475.33</v>
          </cell>
          <cell r="BI725">
            <v>60950.66</v>
          </cell>
          <cell r="BJ725">
            <v>30475.33</v>
          </cell>
          <cell r="BK725">
            <v>2665098.6800000002</v>
          </cell>
          <cell r="BN725">
            <v>2665098.6800000002</v>
          </cell>
          <cell r="BR725">
            <v>3047533</v>
          </cell>
        </row>
        <row r="726">
          <cell r="M726">
            <v>12000000</v>
          </cell>
          <cell r="O726">
            <v>12000000</v>
          </cell>
          <cell r="P726">
            <v>5237000</v>
          </cell>
          <cell r="Q726">
            <v>0</v>
          </cell>
          <cell r="R726">
            <v>0</v>
          </cell>
          <cell r="S726">
            <v>17237000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820809.52380952379</v>
          </cell>
          <cell r="AG726">
            <v>17237000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  <cell r="AR726">
            <v>0</v>
          </cell>
          <cell r="AS726">
            <v>0</v>
          </cell>
          <cell r="AT726">
            <v>0</v>
          </cell>
          <cell r="AU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AZ726">
            <v>0</v>
          </cell>
          <cell r="BA726">
            <v>0</v>
          </cell>
          <cell r="BB726">
            <v>17237000</v>
          </cell>
          <cell r="BC726">
            <v>43884.475199999993</v>
          </cell>
          <cell r="BD726">
            <v>54855.594000000005</v>
          </cell>
          <cell r="BE726">
            <v>731407.92000000016</v>
          </cell>
          <cell r="BF726">
            <v>676552.326</v>
          </cell>
          <cell r="BG726">
            <v>365703.96000000008</v>
          </cell>
          <cell r="BH726">
            <v>182851.98000000004</v>
          </cell>
          <cell r="BI726">
            <v>365703.96000000008</v>
          </cell>
          <cell r="BJ726">
            <v>182851.98000000004</v>
          </cell>
          <cell r="BK726">
            <v>16505592.079999998</v>
          </cell>
          <cell r="BN726">
            <v>16505592.079999998</v>
          </cell>
          <cell r="BR726">
            <v>18285198</v>
          </cell>
          <cell r="BY726">
            <v>16505592.079999998</v>
          </cell>
        </row>
        <row r="727">
          <cell r="BY727">
            <v>0</v>
          </cell>
        </row>
        <row r="728">
          <cell r="B728" t="str">
            <v>Jakarta, 20 Mei 2021</v>
          </cell>
        </row>
        <row r="729">
          <cell r="B729" t="str">
            <v>Dibuat Oleh :</v>
          </cell>
          <cell r="I729" t="str">
            <v>Diperiksa Oleh :</v>
          </cell>
          <cell r="P729" t="str">
            <v>Diketahui Oleh :</v>
          </cell>
          <cell r="AT729" t="str">
            <v>Disahkan Oleh</v>
          </cell>
        </row>
        <row r="730">
          <cell r="BH730" t="str">
            <v xml:space="preserve"> </v>
          </cell>
        </row>
        <row r="732">
          <cell r="AY732" t="str">
            <v xml:space="preserve"> </v>
          </cell>
        </row>
        <row r="734">
          <cell r="B734" t="str">
            <v>Denny Pangalila</v>
          </cell>
          <cell r="I734" t="str">
            <v>Sangap Dame</v>
          </cell>
          <cell r="P734" t="str">
            <v>Harianto</v>
          </cell>
          <cell r="AT734" t="str">
            <v>Low Yew Lean</v>
          </cell>
        </row>
        <row r="735">
          <cell r="B735" t="str">
            <v>Human Capital Manager</v>
          </cell>
          <cell r="I735" t="str">
            <v>Deputy Direktur Finance &amp; Accounting</v>
          </cell>
          <cell r="P735" t="str">
            <v>Direktur</v>
          </cell>
          <cell r="AT735" t="str">
            <v>Direktur Utama</v>
          </cell>
        </row>
        <row r="737">
          <cell r="B737" t="str">
            <v>BRANCH  :</v>
          </cell>
          <cell r="C737" t="str">
            <v>REGIONAL MANAGER SULAWESI</v>
          </cell>
          <cell r="BR737">
            <v>0</v>
          </cell>
          <cell r="BY737">
            <v>0</v>
          </cell>
        </row>
        <row r="738">
          <cell r="B738" t="str">
            <v>NIK</v>
          </cell>
          <cell r="C738" t="str">
            <v>NAMA</v>
          </cell>
          <cell r="D738" t="str">
            <v>JABATAN</v>
          </cell>
          <cell r="E738" t="str">
            <v>DIVISI / CABANG</v>
          </cell>
          <cell r="F738" t="str">
            <v>NO SLIP</v>
          </cell>
          <cell r="G738" t="str">
            <v>TGL</v>
          </cell>
          <cell r="H738" t="str">
            <v>STATUS</v>
          </cell>
          <cell r="I738" t="str">
            <v>TGL</v>
          </cell>
          <cell r="J738" t="str">
            <v>BANK</v>
          </cell>
          <cell r="K738" t="str">
            <v>NO. REKENING</v>
          </cell>
          <cell r="L738" t="str">
            <v>NPWP</v>
          </cell>
          <cell r="M738" t="str">
            <v>GAJI POKOK</v>
          </cell>
          <cell r="N738" t="str">
            <v>HARI</v>
          </cell>
          <cell r="O738" t="str">
            <v>GAJI POKOK EFEKTIF</v>
          </cell>
          <cell r="P738" t="str">
            <v>TUNJANGAN</v>
          </cell>
          <cell r="S738" t="str">
            <v>GAJI</v>
          </cell>
          <cell r="T738" t="str">
            <v>INSENTIF, KOMISI &amp; PENCAPAIAN</v>
          </cell>
          <cell r="AC738" t="str">
            <v>TOTAL</v>
          </cell>
          <cell r="AD738" t="str">
            <v>PREMI</v>
          </cell>
          <cell r="AF738" t="str">
            <v>Gaji Per hari</v>
          </cell>
          <cell r="AG738" t="str">
            <v>Gaji setelah dipotong hari</v>
          </cell>
          <cell r="AH738" t="str">
            <v>LEMBUR, ROLLING, DLL</v>
          </cell>
          <cell r="AL738" t="str">
            <v>TOTAL</v>
          </cell>
          <cell r="AM738" t="str">
            <v>Dinner Allowance</v>
          </cell>
          <cell r="AP738" t="str">
            <v>Extra Dinner Allowance</v>
          </cell>
          <cell r="AS738" t="str">
            <v>Grand Total</v>
          </cell>
          <cell r="AT738" t="str">
            <v>POTONGAN</v>
          </cell>
          <cell r="AW738" t="str">
            <v>Motor Support</v>
          </cell>
          <cell r="AY738" t="str">
            <v>KOREKSI (+/-)</v>
          </cell>
          <cell r="BB738" t="str">
            <v>TOTAL</v>
          </cell>
          <cell r="BC738" t="str">
            <v>JAMSOSTEK (DARI GAJI POKOK)</v>
          </cell>
          <cell r="BK738" t="str">
            <v>GAJI</v>
          </cell>
          <cell r="BL738" t="str">
            <v>POTONGAN</v>
          </cell>
          <cell r="BN738" t="str">
            <v>TOTAL</v>
          </cell>
        </row>
        <row r="739">
          <cell r="G739" t="str">
            <v>LAHIR</v>
          </cell>
          <cell r="H739" t="str">
            <v>KEL</v>
          </cell>
          <cell r="I739" t="str">
            <v>MASUK</v>
          </cell>
          <cell r="N739" t="str">
            <v>KERJA</v>
          </cell>
          <cell r="P739" t="str">
            <v>Tetap</v>
          </cell>
          <cell r="Q739" t="str">
            <v>Transport</v>
          </cell>
          <cell r="R739" t="str">
            <v>Jabatan</v>
          </cell>
          <cell r="S739" t="str">
            <v>BRUTO</v>
          </cell>
          <cell r="T739" t="str">
            <v>First Hour</v>
          </cell>
          <cell r="U739" t="str">
            <v>Hours</v>
          </cell>
          <cell r="V739" t="str">
            <v>INSENTIF</v>
          </cell>
          <cell r="W739" t="str">
            <v>Second Hour</v>
          </cell>
          <cell r="X739" t="str">
            <v>Hour</v>
          </cell>
          <cell r="Y739" t="str">
            <v>KOMISI</v>
          </cell>
          <cell r="Z739" t="str">
            <v>Third Hour</v>
          </cell>
          <cell r="AA739" t="str">
            <v>Hours</v>
          </cell>
          <cell r="AB739" t="str">
            <v>PENCAPAIAN</v>
          </cell>
          <cell r="AC739" t="str">
            <v>INSENTIF</v>
          </cell>
          <cell r="AD739" t="str">
            <v>Per Day</v>
          </cell>
          <cell r="AE739" t="str">
            <v>Days</v>
          </cell>
          <cell r="AH739" t="str">
            <v>LUAR KOTA</v>
          </cell>
          <cell r="AI739" t="str">
            <v>LEMBUR</v>
          </cell>
          <cell r="AJ739" t="str">
            <v>ROLLING</v>
          </cell>
          <cell r="AK739" t="str">
            <v>UANG HARIAN</v>
          </cell>
          <cell r="AL739" t="str">
            <v>LEMBUR</v>
          </cell>
          <cell r="AM739" t="str">
            <v>Per Day</v>
          </cell>
          <cell r="AN739" t="str">
            <v>Days</v>
          </cell>
          <cell r="AO739" t="str">
            <v>Total</v>
          </cell>
          <cell r="AP739" t="str">
            <v>Per Day</v>
          </cell>
          <cell r="AQ739" t="str">
            <v>Days</v>
          </cell>
          <cell r="AR739" t="str">
            <v>Total</v>
          </cell>
          <cell r="AS739" t="str">
            <v>Overtime</v>
          </cell>
          <cell r="AT739" t="str">
            <v>No.</v>
          </cell>
          <cell r="AU739" t="str">
            <v>Total</v>
          </cell>
          <cell r="AV739" t="str">
            <v>Keterangan</v>
          </cell>
          <cell r="AW739" t="str">
            <v>No.</v>
          </cell>
          <cell r="AX739" t="str">
            <v>Total</v>
          </cell>
          <cell r="AY739" t="str">
            <v>No.</v>
          </cell>
          <cell r="AZ739" t="str">
            <v>Total</v>
          </cell>
          <cell r="BA739" t="str">
            <v>Keterangan</v>
          </cell>
          <cell r="BB739" t="str">
            <v>GAJI</v>
          </cell>
          <cell r="BC739" t="str">
            <v>JKK (0.24%)</v>
          </cell>
          <cell r="BD739" t="str">
            <v>JKM(0.30%)</v>
          </cell>
          <cell r="BE739" t="str">
            <v>BPJS (4.0%)</v>
          </cell>
          <cell r="BF739" t="str">
            <v>JHT (3.7%)</v>
          </cell>
          <cell r="BG739" t="str">
            <v>JPN (2%)</v>
          </cell>
          <cell r="BH739" t="str">
            <v>JPN (1%)</v>
          </cell>
          <cell r="BI739" t="str">
            <v>JHT (2.0%)</v>
          </cell>
          <cell r="BJ739" t="str">
            <v>BPJS (1%)</v>
          </cell>
          <cell r="BK739" t="str">
            <v>NETTO</v>
          </cell>
          <cell r="BN739" t="str">
            <v>Take Home Pay</v>
          </cell>
        </row>
        <row r="740">
          <cell r="B740">
            <v>13050150</v>
          </cell>
          <cell r="C740" t="str">
            <v>EKA DHARMA PUTRA M</v>
          </cell>
          <cell r="D740" t="str">
            <v>RM SULAWESI</v>
          </cell>
          <cell r="E740" t="str">
            <v>MANADO</v>
          </cell>
          <cell r="F740">
            <v>1</v>
          </cell>
          <cell r="G740" t="str">
            <v>00-00-0000</v>
          </cell>
          <cell r="H740" t="str">
            <v>K/1</v>
          </cell>
          <cell r="I740" t="str">
            <v>27-05-2013</v>
          </cell>
          <cell r="J740" t="str">
            <v>Mandiri</v>
          </cell>
          <cell r="K740" t="str">
            <v>1500011610860</v>
          </cell>
          <cell r="L740" t="str">
            <v>79.948.065.2-432.000</v>
          </cell>
          <cell r="M740">
            <v>2000000</v>
          </cell>
          <cell r="N740">
            <v>21</v>
          </cell>
          <cell r="O740">
            <v>2000000</v>
          </cell>
          <cell r="P740">
            <v>2700000</v>
          </cell>
          <cell r="S740">
            <v>4700000</v>
          </cell>
          <cell r="V740">
            <v>0</v>
          </cell>
          <cell r="Y740">
            <v>0</v>
          </cell>
          <cell r="AB740">
            <v>0</v>
          </cell>
          <cell r="AC740">
            <v>0</v>
          </cell>
          <cell r="AF740">
            <v>223809.52380952382</v>
          </cell>
          <cell r="AG740">
            <v>4700000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T740">
            <v>0</v>
          </cell>
          <cell r="AU740">
            <v>0</v>
          </cell>
          <cell r="AW740">
            <v>0</v>
          </cell>
          <cell r="AX740">
            <v>0</v>
          </cell>
          <cell r="AY740">
            <v>0</v>
          </cell>
          <cell r="AZ740">
            <v>0</v>
          </cell>
          <cell r="BB740">
            <v>4700000</v>
          </cell>
          <cell r="BC740">
            <v>14400</v>
          </cell>
          <cell r="BD740">
            <v>18000</v>
          </cell>
          <cell r="BE740">
            <v>240000</v>
          </cell>
          <cell r="BF740">
            <v>222000</v>
          </cell>
          <cell r="BG740">
            <v>120000</v>
          </cell>
          <cell r="BH740">
            <v>60000</v>
          </cell>
          <cell r="BI740">
            <v>120000</v>
          </cell>
          <cell r="BJ740">
            <v>60000</v>
          </cell>
          <cell r="BK740">
            <v>4460000</v>
          </cell>
          <cell r="BL740">
            <v>1175000</v>
          </cell>
          <cell r="BM740">
            <v>0.25</v>
          </cell>
          <cell r="BN740">
            <v>3285000</v>
          </cell>
          <cell r="BR740">
            <v>6000000</v>
          </cell>
          <cell r="BY740">
            <v>3285000</v>
          </cell>
        </row>
        <row r="742">
          <cell r="M742">
            <v>2000000</v>
          </cell>
          <cell r="O742">
            <v>2000000</v>
          </cell>
          <cell r="P742">
            <v>2700000</v>
          </cell>
          <cell r="Q742">
            <v>0</v>
          </cell>
          <cell r="R742">
            <v>0</v>
          </cell>
          <cell r="S742">
            <v>4700000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223809.52380952382</v>
          </cell>
          <cell r="AG742">
            <v>4700000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0</v>
          </cell>
          <cell r="AP742">
            <v>0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AZ742">
            <v>0</v>
          </cell>
          <cell r="BA742">
            <v>0</v>
          </cell>
          <cell r="BB742">
            <v>4700000</v>
          </cell>
          <cell r="BC742">
            <v>14400</v>
          </cell>
          <cell r="BD742">
            <v>18000</v>
          </cell>
          <cell r="BE742">
            <v>240000</v>
          </cell>
          <cell r="BF742">
            <v>222000</v>
          </cell>
          <cell r="BG742">
            <v>120000</v>
          </cell>
          <cell r="BH742">
            <v>60000</v>
          </cell>
          <cell r="BI742">
            <v>120000</v>
          </cell>
          <cell r="BJ742">
            <v>60000</v>
          </cell>
          <cell r="BK742">
            <v>4460000</v>
          </cell>
          <cell r="BN742">
            <v>3285000</v>
          </cell>
          <cell r="BR742">
            <v>6000000</v>
          </cell>
          <cell r="BY742">
            <v>3285000</v>
          </cell>
        </row>
        <row r="745">
          <cell r="B745" t="str">
            <v>BRANCH  :</v>
          </cell>
          <cell r="C745" t="str">
            <v>MANADO</v>
          </cell>
          <cell r="BY745">
            <v>0</v>
          </cell>
        </row>
        <row r="746">
          <cell r="B746" t="str">
            <v>NIK</v>
          </cell>
          <cell r="C746" t="str">
            <v>NAMA</v>
          </cell>
          <cell r="D746" t="str">
            <v>JABATAN</v>
          </cell>
          <cell r="E746" t="str">
            <v>DIVISI / CABANG</v>
          </cell>
          <cell r="F746" t="str">
            <v>NO SLIP</v>
          </cell>
          <cell r="G746" t="str">
            <v>TGL</v>
          </cell>
          <cell r="H746" t="str">
            <v>STATUS</v>
          </cell>
          <cell r="I746" t="str">
            <v>TGL</v>
          </cell>
          <cell r="J746" t="str">
            <v>BANK</v>
          </cell>
          <cell r="K746" t="str">
            <v>NO. REKENING</v>
          </cell>
          <cell r="L746" t="str">
            <v>NPWP</v>
          </cell>
          <cell r="M746" t="str">
            <v>GAJI POKOK</v>
          </cell>
          <cell r="N746" t="str">
            <v>HARI</v>
          </cell>
          <cell r="O746" t="str">
            <v>GAJI POKOK EFEKTIF</v>
          </cell>
          <cell r="P746" t="str">
            <v>TUNJANGAN</v>
          </cell>
          <cell r="S746" t="str">
            <v>GAJI</v>
          </cell>
          <cell r="T746" t="str">
            <v>INSENTIF, KOMISI &amp; PENCAPAIAN</v>
          </cell>
          <cell r="AC746" t="str">
            <v>TOTAL</v>
          </cell>
          <cell r="AD746" t="str">
            <v>PREMI</v>
          </cell>
          <cell r="AF746" t="str">
            <v>Gaji Per hari</v>
          </cell>
          <cell r="AG746" t="str">
            <v>Gaji setelah dipotong hari</v>
          </cell>
          <cell r="AH746" t="str">
            <v>LEMBUR, ROLLING, DLL</v>
          </cell>
          <cell r="AL746" t="str">
            <v>TOTAL</v>
          </cell>
          <cell r="AM746" t="str">
            <v>Dinner Allowance</v>
          </cell>
          <cell r="AP746" t="str">
            <v>Extra Dinner Allowance</v>
          </cell>
          <cell r="AS746" t="str">
            <v>Grand Total</v>
          </cell>
          <cell r="AT746" t="str">
            <v>POTONGAN</v>
          </cell>
          <cell r="AW746" t="str">
            <v>Motor Support</v>
          </cell>
          <cell r="AY746" t="str">
            <v>KOREKSI (+/-)</v>
          </cell>
          <cell r="BB746" t="str">
            <v>TOTAL</v>
          </cell>
          <cell r="BC746" t="str">
            <v>JAMSOSTEK (DARI GAJI POKOK)</v>
          </cell>
          <cell r="BK746" t="str">
            <v>GAJI</v>
          </cell>
          <cell r="BL746" t="str">
            <v>DIBAYAR FULL</v>
          </cell>
          <cell r="BN746" t="str">
            <v>TOTAL</v>
          </cell>
          <cell r="BY746" t="e">
            <v>#VALUE!</v>
          </cell>
        </row>
        <row r="747">
          <cell r="G747" t="str">
            <v>LAHIR</v>
          </cell>
          <cell r="H747" t="str">
            <v>KEL</v>
          </cell>
          <cell r="I747" t="str">
            <v>MASUK</v>
          </cell>
          <cell r="N747" t="str">
            <v>KERJA</v>
          </cell>
          <cell r="P747" t="str">
            <v>Tetap</v>
          </cell>
          <cell r="Q747" t="str">
            <v>Transport</v>
          </cell>
          <cell r="R747" t="str">
            <v>Jabatan</v>
          </cell>
          <cell r="S747" t="str">
            <v>BRUTO</v>
          </cell>
          <cell r="T747" t="str">
            <v>First Hour</v>
          </cell>
          <cell r="U747" t="str">
            <v>Hours</v>
          </cell>
          <cell r="V747" t="str">
            <v>INSENTIF</v>
          </cell>
          <cell r="W747" t="str">
            <v>Second Hour</v>
          </cell>
          <cell r="X747" t="str">
            <v>Hour</v>
          </cell>
          <cell r="Y747" t="str">
            <v>KOMISI</v>
          </cell>
          <cell r="Z747" t="str">
            <v>Third Hour</v>
          </cell>
          <cell r="AA747" t="str">
            <v>Hours</v>
          </cell>
          <cell r="AB747" t="str">
            <v>PENCAPAIAN</v>
          </cell>
          <cell r="AC747" t="str">
            <v>INSENTIF</v>
          </cell>
          <cell r="AD747" t="str">
            <v>Per Day</v>
          </cell>
          <cell r="AE747" t="str">
            <v>Days</v>
          </cell>
          <cell r="AH747" t="str">
            <v>LUAR KOTA</v>
          </cell>
          <cell r="AI747" t="str">
            <v>LEMBUR</v>
          </cell>
          <cell r="AJ747" t="str">
            <v>ROLLING</v>
          </cell>
          <cell r="AK747" t="str">
            <v>UANG HARIAN</v>
          </cell>
          <cell r="AL747" t="str">
            <v>LEMBUR</v>
          </cell>
          <cell r="AM747" t="str">
            <v>Per Day</v>
          </cell>
          <cell r="AN747" t="str">
            <v>Days</v>
          </cell>
          <cell r="AO747" t="str">
            <v>Total</v>
          </cell>
          <cell r="AP747" t="str">
            <v>Per Day</v>
          </cell>
          <cell r="AQ747" t="str">
            <v>Days</v>
          </cell>
          <cell r="AR747" t="str">
            <v>Total</v>
          </cell>
          <cell r="AS747" t="str">
            <v>Overtime</v>
          </cell>
          <cell r="AT747" t="str">
            <v>No.</v>
          </cell>
          <cell r="AU747" t="str">
            <v>Total</v>
          </cell>
          <cell r="AV747" t="str">
            <v>Keterangan</v>
          </cell>
          <cell r="AW747" t="str">
            <v>No.</v>
          </cell>
          <cell r="AX747" t="str">
            <v>Total</v>
          </cell>
          <cell r="AY747" t="str">
            <v>No.</v>
          </cell>
          <cell r="AZ747" t="str">
            <v>Total</v>
          </cell>
          <cell r="BA747" t="str">
            <v>Keterangan</v>
          </cell>
          <cell r="BB747" t="str">
            <v>GAJI</v>
          </cell>
          <cell r="BC747" t="str">
            <v>JKK (0.24%)</v>
          </cell>
          <cell r="BD747" t="str">
            <v>JKM(0.30%)</v>
          </cell>
          <cell r="BE747" t="str">
            <v>BPJS (4.0%)</v>
          </cell>
          <cell r="BF747" t="str">
            <v>JHT (3.7%)</v>
          </cell>
          <cell r="BG747" t="str">
            <v>JPN (2%)</v>
          </cell>
          <cell r="BH747" t="str">
            <v>JPN (1%)</v>
          </cell>
          <cell r="BI747" t="str">
            <v>JHT (2.0%)</v>
          </cell>
          <cell r="BJ747" t="str">
            <v>BPJS (1%)</v>
          </cell>
          <cell r="BK747" t="str">
            <v>NETTO</v>
          </cell>
          <cell r="BN747" t="str">
            <v>Take Home Pay</v>
          </cell>
          <cell r="BY747" t="e">
            <v>#VALUE!</v>
          </cell>
        </row>
        <row r="748">
          <cell r="B748">
            <v>15010012</v>
          </cell>
          <cell r="C748" t="str">
            <v>RAYMOND E SIWI</v>
          </cell>
          <cell r="D748" t="str">
            <v>Act Branch Manager</v>
          </cell>
          <cell r="E748" t="str">
            <v>MANADO</v>
          </cell>
          <cell r="F748">
            <v>1</v>
          </cell>
          <cell r="G748" t="str">
            <v>00-00-0000</v>
          </cell>
          <cell r="H748" t="str">
            <v>K/2</v>
          </cell>
          <cell r="I748" t="str">
            <v>21-01-2015</v>
          </cell>
          <cell r="J748" t="str">
            <v>Mandiri</v>
          </cell>
          <cell r="K748" t="str">
            <v>1500011616248</v>
          </cell>
          <cell r="L748" t="str">
            <v>15.108.952.1-821.000</v>
          </cell>
          <cell r="M748">
            <v>2000000</v>
          </cell>
          <cell r="N748">
            <v>21</v>
          </cell>
          <cell r="O748">
            <v>2000000</v>
          </cell>
          <cell r="P748">
            <v>1425000</v>
          </cell>
          <cell r="S748">
            <v>3425000</v>
          </cell>
          <cell r="V748">
            <v>0</v>
          </cell>
          <cell r="Y748">
            <v>0</v>
          </cell>
          <cell r="AB748">
            <v>0</v>
          </cell>
          <cell r="AC748">
            <v>0</v>
          </cell>
          <cell r="AF748">
            <v>163095.23809523811</v>
          </cell>
          <cell r="AG748">
            <v>3425000</v>
          </cell>
          <cell r="AH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  <cell r="AT748">
            <v>0</v>
          </cell>
          <cell r="AU748">
            <v>25000</v>
          </cell>
          <cell r="AV748" t="str">
            <v>telat msk kerja</v>
          </cell>
          <cell r="AW748">
            <v>0</v>
          </cell>
          <cell r="AX748">
            <v>0</v>
          </cell>
          <cell r="AY748">
            <v>0</v>
          </cell>
          <cell r="AZ748">
            <v>0</v>
          </cell>
          <cell r="BB748">
            <v>3400000</v>
          </cell>
          <cell r="BC748">
            <v>8105.4359999999997</v>
          </cell>
          <cell r="BD748">
            <v>10131.795</v>
          </cell>
          <cell r="BE748">
            <v>135090.6</v>
          </cell>
          <cell r="BF748">
            <v>124958.80499999999</v>
          </cell>
          <cell r="BG748">
            <v>67545.3</v>
          </cell>
          <cell r="BH748">
            <v>33772.65</v>
          </cell>
          <cell r="BI748">
            <v>67545.3</v>
          </cell>
          <cell r="BJ748">
            <v>33772.65</v>
          </cell>
          <cell r="BK748">
            <v>3264909.4</v>
          </cell>
          <cell r="BN748">
            <v>3264909.4</v>
          </cell>
          <cell r="BR748">
            <v>3377265</v>
          </cell>
          <cell r="BY748">
            <v>3264909.4</v>
          </cell>
        </row>
        <row r="749">
          <cell r="B749">
            <v>11060027</v>
          </cell>
          <cell r="C749" t="str">
            <v>FRENGKY TINANGON</v>
          </cell>
          <cell r="D749" t="str">
            <v>Adm Sales Support</v>
          </cell>
          <cell r="E749" t="str">
            <v>MANADO</v>
          </cell>
          <cell r="F749">
            <v>2</v>
          </cell>
          <cell r="G749" t="str">
            <v>00-00-0000</v>
          </cell>
          <cell r="H749" t="str">
            <v>TK/0</v>
          </cell>
          <cell r="I749" t="str">
            <v>16-06-2011</v>
          </cell>
          <cell r="J749" t="str">
            <v>Mandiri</v>
          </cell>
          <cell r="K749" t="str">
            <v>1500011612684</v>
          </cell>
          <cell r="L749" t="str">
            <v>15.153.088.8-821.000</v>
          </cell>
          <cell r="M749">
            <v>2000000</v>
          </cell>
          <cell r="N749">
            <v>21</v>
          </cell>
          <cell r="O749">
            <v>2000000</v>
          </cell>
          <cell r="P749">
            <v>975000</v>
          </cell>
          <cell r="S749">
            <v>2975000</v>
          </cell>
          <cell r="V749">
            <v>0</v>
          </cell>
          <cell r="Y749">
            <v>0</v>
          </cell>
          <cell r="AB749">
            <v>0</v>
          </cell>
          <cell r="AC749">
            <v>0</v>
          </cell>
          <cell r="AF749">
            <v>141666.66666666666</v>
          </cell>
          <cell r="AG749">
            <v>2975000</v>
          </cell>
          <cell r="AH749">
            <v>0</v>
          </cell>
          <cell r="AI749">
            <v>0</v>
          </cell>
          <cell r="AJ749">
            <v>0</v>
          </cell>
          <cell r="AK749">
            <v>0</v>
          </cell>
          <cell r="AL749">
            <v>0</v>
          </cell>
          <cell r="AT749">
            <v>0</v>
          </cell>
          <cell r="AU749">
            <v>0</v>
          </cell>
          <cell r="AW749">
            <v>0</v>
          </cell>
          <cell r="AX749">
            <v>0</v>
          </cell>
          <cell r="AY749">
            <v>0</v>
          </cell>
          <cell r="AZ749">
            <v>0</v>
          </cell>
          <cell r="BB749">
            <v>2975000</v>
          </cell>
          <cell r="BC749">
            <v>8105.4359999999997</v>
          </cell>
          <cell r="BD749">
            <v>10131.795</v>
          </cell>
          <cell r="BE749">
            <v>135090.6</v>
          </cell>
          <cell r="BF749">
            <v>124958.80499999999</v>
          </cell>
          <cell r="BG749">
            <v>67545.3</v>
          </cell>
          <cell r="BH749">
            <v>33772.65</v>
          </cell>
          <cell r="BI749">
            <v>67545.3</v>
          </cell>
          <cell r="BJ749">
            <v>33772.65</v>
          </cell>
          <cell r="BK749">
            <v>2839909.4</v>
          </cell>
          <cell r="BN749">
            <v>2839909.4</v>
          </cell>
          <cell r="BR749">
            <v>3377265</v>
          </cell>
          <cell r="BY749">
            <v>2839909.4</v>
          </cell>
        </row>
        <row r="750">
          <cell r="B750">
            <v>13110213</v>
          </cell>
          <cell r="C750" t="str">
            <v>MERRY CHRISTINE LUMOLOS</v>
          </cell>
          <cell r="D750" t="str">
            <v>Admin</v>
          </cell>
          <cell r="E750" t="str">
            <v>MANADO</v>
          </cell>
          <cell r="F750">
            <v>3</v>
          </cell>
          <cell r="G750" t="str">
            <v>00-00-0000</v>
          </cell>
          <cell r="H750" t="str">
            <v>K/2</v>
          </cell>
          <cell r="I750" t="str">
            <v>01-11-2013</v>
          </cell>
          <cell r="J750" t="str">
            <v>Mandiri</v>
          </cell>
          <cell r="K750" t="str">
            <v>1500004827356</v>
          </cell>
          <cell r="L750" t="str">
            <v>49.204.645.3-821.000</v>
          </cell>
          <cell r="M750">
            <v>2000000</v>
          </cell>
          <cell r="N750">
            <v>21</v>
          </cell>
          <cell r="O750">
            <v>2000000</v>
          </cell>
          <cell r="P750">
            <v>950000</v>
          </cell>
          <cell r="S750">
            <v>2950000</v>
          </cell>
          <cell r="V750">
            <v>0</v>
          </cell>
          <cell r="Y750">
            <v>0</v>
          </cell>
          <cell r="AB750">
            <v>0</v>
          </cell>
          <cell r="AC750">
            <v>0</v>
          </cell>
          <cell r="AF750">
            <v>140476.19047619047</v>
          </cell>
          <cell r="AG750">
            <v>2950000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T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  <cell r="BB750">
            <v>2950000</v>
          </cell>
          <cell r="BC750">
            <v>8105.4359999999997</v>
          </cell>
          <cell r="BD750">
            <v>10131.795</v>
          </cell>
          <cell r="BE750">
            <v>135090.6</v>
          </cell>
          <cell r="BF750">
            <v>124958.80499999999</v>
          </cell>
          <cell r="BG750">
            <v>67545.3</v>
          </cell>
          <cell r="BH750">
            <v>33772.65</v>
          </cell>
          <cell r="BI750">
            <v>67545.3</v>
          </cell>
          <cell r="BJ750">
            <v>33772.65</v>
          </cell>
          <cell r="BK750">
            <v>2814909.4</v>
          </cell>
          <cell r="BN750">
            <v>2814909.4</v>
          </cell>
          <cell r="BR750">
            <v>3377265</v>
          </cell>
          <cell r="BY750">
            <v>2814909.4</v>
          </cell>
        </row>
        <row r="751">
          <cell r="B751">
            <v>14030043</v>
          </cell>
          <cell r="C751" t="str">
            <v>CALVIN GRADUS FRANKLIN P.</v>
          </cell>
          <cell r="D751" t="str">
            <v>Adm Sales Support</v>
          </cell>
          <cell r="E751" t="str">
            <v>MANADO</v>
          </cell>
          <cell r="F751">
            <v>4</v>
          </cell>
          <cell r="G751" t="str">
            <v>00-00-0000</v>
          </cell>
          <cell r="H751" t="str">
            <v>K/0</v>
          </cell>
          <cell r="I751" t="str">
            <v>10-03-2014</v>
          </cell>
          <cell r="J751" t="str">
            <v>Mandiri</v>
          </cell>
          <cell r="K751" t="str">
            <v>1500011599352</v>
          </cell>
          <cell r="L751" t="str">
            <v>49.204.643.8-821.000</v>
          </cell>
          <cell r="M751">
            <v>2000000</v>
          </cell>
          <cell r="N751">
            <v>21</v>
          </cell>
          <cell r="O751">
            <v>2000000</v>
          </cell>
          <cell r="P751">
            <v>900000</v>
          </cell>
          <cell r="S751">
            <v>2900000</v>
          </cell>
          <cell r="V751">
            <v>0</v>
          </cell>
          <cell r="Y751">
            <v>0</v>
          </cell>
          <cell r="AB751">
            <v>0</v>
          </cell>
          <cell r="AC751">
            <v>0</v>
          </cell>
          <cell r="AF751">
            <v>138095.23809523811</v>
          </cell>
          <cell r="AG751">
            <v>2900000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T751">
            <v>0</v>
          </cell>
          <cell r="AU751">
            <v>0</v>
          </cell>
          <cell r="AW751">
            <v>0</v>
          </cell>
          <cell r="AX751">
            <v>0</v>
          </cell>
          <cell r="AY751">
            <v>0</v>
          </cell>
          <cell r="AZ751">
            <v>0</v>
          </cell>
          <cell r="BB751">
            <v>2900000</v>
          </cell>
          <cell r="BC751">
            <v>8105.4359999999997</v>
          </cell>
          <cell r="BD751">
            <v>10131.795</v>
          </cell>
          <cell r="BE751">
            <v>135090.6</v>
          </cell>
          <cell r="BF751">
            <v>124958.80499999999</v>
          </cell>
          <cell r="BG751">
            <v>67545.3</v>
          </cell>
          <cell r="BH751">
            <v>33772.65</v>
          </cell>
          <cell r="BI751">
            <v>67545.3</v>
          </cell>
          <cell r="BJ751">
            <v>33772.65</v>
          </cell>
          <cell r="BK751">
            <v>2764909.4</v>
          </cell>
          <cell r="BN751">
            <v>2764909.4</v>
          </cell>
          <cell r="BR751">
            <v>3377265</v>
          </cell>
          <cell r="BY751">
            <v>2764909.4</v>
          </cell>
        </row>
        <row r="752">
          <cell r="B752" t="str">
            <v>19050006</v>
          </cell>
          <cell r="C752" t="str">
            <v>Yandrie Hendry Paat</v>
          </cell>
          <cell r="D752" t="str">
            <v xml:space="preserve">Sales Engineer </v>
          </cell>
          <cell r="E752" t="str">
            <v>MANADO</v>
          </cell>
          <cell r="F752">
            <v>5</v>
          </cell>
          <cell r="G752" t="str">
            <v>00-00-0000</v>
          </cell>
          <cell r="H752" t="str">
            <v>K/1</v>
          </cell>
          <cell r="I752" t="str">
            <v>13-05-2019</v>
          </cell>
          <cell r="M752">
            <v>2000000</v>
          </cell>
          <cell r="N752">
            <v>21</v>
          </cell>
          <cell r="O752">
            <v>2000000</v>
          </cell>
          <cell r="P752">
            <v>869316.2</v>
          </cell>
          <cell r="S752">
            <v>2869316.2</v>
          </cell>
          <cell r="AF752">
            <v>136634.10476190477</v>
          </cell>
          <cell r="AG752">
            <v>2869316.2</v>
          </cell>
          <cell r="BB752">
            <v>2869316.2</v>
          </cell>
          <cell r="BC752">
            <v>8105.4359999999997</v>
          </cell>
          <cell r="BD752">
            <v>10131.795</v>
          </cell>
          <cell r="BE752">
            <v>135090.6</v>
          </cell>
          <cell r="BF752">
            <v>124958.80499999999</v>
          </cell>
          <cell r="BG752">
            <v>67545.3</v>
          </cell>
          <cell r="BH752">
            <v>33772.65</v>
          </cell>
          <cell r="BI752">
            <v>67545.3</v>
          </cell>
          <cell r="BJ752">
            <v>33772.65</v>
          </cell>
          <cell r="BK752">
            <v>2734225.6</v>
          </cell>
          <cell r="BN752">
            <v>2734225.6</v>
          </cell>
          <cell r="BR752">
            <v>3377265</v>
          </cell>
        </row>
        <row r="753">
          <cell r="B753">
            <v>20010015</v>
          </cell>
          <cell r="C753" t="str">
            <v>Brahma Urip Pangestu</v>
          </cell>
          <cell r="D753" t="str">
            <v>Sales Engineer</v>
          </cell>
          <cell r="E753" t="str">
            <v>MANADO (Gorontalo)</v>
          </cell>
          <cell r="F753">
            <v>6</v>
          </cell>
          <cell r="G753" t="str">
            <v>00-00-0000</v>
          </cell>
          <cell r="H753" t="str">
            <v>K/1</v>
          </cell>
          <cell r="I753" t="str">
            <v>06-01-2020</v>
          </cell>
          <cell r="J753" t="str">
            <v>Mandiri</v>
          </cell>
          <cell r="K753" t="str">
            <v>150-00-1545175-8</v>
          </cell>
          <cell r="L753" t="str">
            <v>71.710.216.0-289.000</v>
          </cell>
          <cell r="M753">
            <v>2000000</v>
          </cell>
          <cell r="N753">
            <v>21</v>
          </cell>
          <cell r="O753">
            <v>2000000</v>
          </cell>
          <cell r="P753">
            <v>962500</v>
          </cell>
          <cell r="S753">
            <v>3850000</v>
          </cell>
          <cell r="AF753">
            <v>183333.33333333334</v>
          </cell>
          <cell r="AG753">
            <v>3850000</v>
          </cell>
          <cell r="BB753">
            <v>3850000</v>
          </cell>
          <cell r="BC753">
            <v>8105.4359999999997</v>
          </cell>
          <cell r="BD753">
            <v>10131.795</v>
          </cell>
          <cell r="BE753">
            <v>135090.6</v>
          </cell>
          <cell r="BF753">
            <v>124958.80499999999</v>
          </cell>
          <cell r="BG753">
            <v>67545.3</v>
          </cell>
          <cell r="BH753">
            <v>33772.65</v>
          </cell>
          <cell r="BI753">
            <v>67545.3</v>
          </cell>
          <cell r="BJ753">
            <v>33772.65</v>
          </cell>
          <cell r="BK753">
            <v>3714909.4</v>
          </cell>
          <cell r="BN753">
            <v>3714909.4</v>
          </cell>
          <cell r="BR753">
            <v>3377265</v>
          </cell>
        </row>
        <row r="754">
          <cell r="M754">
            <v>12000000</v>
          </cell>
          <cell r="O754">
            <v>12000000</v>
          </cell>
          <cell r="P754">
            <v>6081816.2000000002</v>
          </cell>
          <cell r="Q754">
            <v>0</v>
          </cell>
          <cell r="R754">
            <v>0</v>
          </cell>
          <cell r="S754">
            <v>18969316.199999999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903300.77142857143</v>
          </cell>
          <cell r="AG754">
            <v>18969316.199999999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0</v>
          </cell>
          <cell r="AO754">
            <v>0</v>
          </cell>
          <cell r="AP754">
            <v>0</v>
          </cell>
          <cell r="AQ754">
            <v>0</v>
          </cell>
          <cell r="AR754">
            <v>0</v>
          </cell>
          <cell r="AS754">
            <v>0</v>
          </cell>
          <cell r="AT754">
            <v>0</v>
          </cell>
          <cell r="AU754">
            <v>25000</v>
          </cell>
          <cell r="AX754">
            <v>0</v>
          </cell>
          <cell r="AZ754">
            <v>0</v>
          </cell>
          <cell r="BB754">
            <v>18944316.199999999</v>
          </cell>
          <cell r="BC754">
            <v>48632.616000000002</v>
          </cell>
          <cell r="BD754">
            <v>60790.77</v>
          </cell>
          <cell r="BE754">
            <v>810543.6</v>
          </cell>
          <cell r="BF754">
            <v>749752.82999999984</v>
          </cell>
          <cell r="BG754">
            <v>405271.8</v>
          </cell>
          <cell r="BH754">
            <v>202635.9</v>
          </cell>
          <cell r="BI754">
            <v>405271.8</v>
          </cell>
          <cell r="BJ754">
            <v>202635.9</v>
          </cell>
          <cell r="BK754">
            <v>18133772.599999998</v>
          </cell>
          <cell r="BN754">
            <v>18133772.599999998</v>
          </cell>
          <cell r="BR754">
            <v>20263590</v>
          </cell>
          <cell r="BY754">
            <v>18133772.599999998</v>
          </cell>
        </row>
        <row r="756">
          <cell r="B756" t="str">
            <v>Jakarta, 20 Mei 2021</v>
          </cell>
        </row>
        <row r="757">
          <cell r="B757" t="str">
            <v>Dibuat Oleh :</v>
          </cell>
          <cell r="I757" t="str">
            <v>Diperiksa Oleh :</v>
          </cell>
          <cell r="P757" t="str">
            <v>Diketahui Oleh :</v>
          </cell>
          <cell r="AT757" t="str">
            <v>Disahkan Oleh</v>
          </cell>
        </row>
        <row r="758">
          <cell r="BH758" t="str">
            <v xml:space="preserve"> </v>
          </cell>
        </row>
        <row r="760">
          <cell r="AY760" t="str">
            <v xml:space="preserve"> </v>
          </cell>
        </row>
        <row r="762">
          <cell r="B762" t="str">
            <v>Denny Pangalila</v>
          </cell>
          <cell r="I762" t="str">
            <v>Sangap Dame</v>
          </cell>
          <cell r="P762" t="str">
            <v>Harianto</v>
          </cell>
          <cell r="AT762" t="str">
            <v>Low Yew Lean</v>
          </cell>
        </row>
        <row r="763">
          <cell r="B763" t="str">
            <v>Human Capital Manager</v>
          </cell>
          <cell r="I763" t="str">
            <v>Deputy Direktur Finance &amp; Accounting</v>
          </cell>
          <cell r="P763" t="str">
            <v>Direktur</v>
          </cell>
          <cell r="AT763" t="str">
            <v>Direktur Utama</v>
          </cell>
        </row>
        <row r="764">
          <cell r="BY764">
            <v>0</v>
          </cell>
        </row>
        <row r="765">
          <cell r="BY765">
            <v>0</v>
          </cell>
        </row>
        <row r="766">
          <cell r="B766" t="str">
            <v>BRANCH  :</v>
          </cell>
          <cell r="C766" t="str">
            <v>MAKASSAR</v>
          </cell>
          <cell r="BR766">
            <v>0</v>
          </cell>
          <cell r="BY766">
            <v>0</v>
          </cell>
        </row>
        <row r="767">
          <cell r="B767" t="str">
            <v>NIK</v>
          </cell>
          <cell r="C767" t="str">
            <v>NAMA</v>
          </cell>
          <cell r="D767" t="str">
            <v>JABATAN</v>
          </cell>
          <cell r="E767" t="str">
            <v>DIVISI / CABANG</v>
          </cell>
          <cell r="F767" t="str">
            <v>NO SLIP</v>
          </cell>
          <cell r="G767" t="str">
            <v>TGL</v>
          </cell>
          <cell r="H767" t="str">
            <v>STATUS</v>
          </cell>
          <cell r="I767" t="str">
            <v>TGL</v>
          </cell>
          <cell r="J767" t="str">
            <v>BANK</v>
          </cell>
          <cell r="K767" t="str">
            <v>NO. REKENING</v>
          </cell>
          <cell r="L767" t="str">
            <v>NPWP</v>
          </cell>
          <cell r="M767" t="str">
            <v>GAJI POKOK</v>
          </cell>
          <cell r="N767" t="str">
            <v>HARI</v>
          </cell>
          <cell r="O767" t="str">
            <v>GAJI POKOK EFEKTIF</v>
          </cell>
          <cell r="P767" t="str">
            <v>TUNJANGAN</v>
          </cell>
          <cell r="S767" t="str">
            <v>GAJI</v>
          </cell>
          <cell r="T767" t="str">
            <v>INSENTIF, KOMISI &amp; PENCAPAIAN</v>
          </cell>
          <cell r="AC767" t="str">
            <v>TOTAL</v>
          </cell>
          <cell r="AD767" t="str">
            <v>PREMI</v>
          </cell>
          <cell r="AF767" t="str">
            <v>Gaji Per hari</v>
          </cell>
          <cell r="AG767" t="str">
            <v>Gaji setelah dipotong hari</v>
          </cell>
          <cell r="AH767" t="str">
            <v>LEMBUR, ROLLING, DLL</v>
          </cell>
          <cell r="AL767" t="str">
            <v>TOTAL</v>
          </cell>
          <cell r="AM767" t="str">
            <v>Dinner Allowance</v>
          </cell>
          <cell r="AP767" t="str">
            <v>Extra Dinner Allowance</v>
          </cell>
          <cell r="AS767" t="str">
            <v>Grand Total</v>
          </cell>
          <cell r="AT767" t="str">
            <v>POTONGAN</v>
          </cell>
          <cell r="AW767" t="str">
            <v>Motor Support</v>
          </cell>
          <cell r="AY767" t="str">
            <v>KOREKSI (+/-)</v>
          </cell>
          <cell r="BB767" t="str">
            <v>TOTAL</v>
          </cell>
          <cell r="BC767" t="str">
            <v>JAMSOSTEK (DARI GAJI POKOK)</v>
          </cell>
          <cell r="BK767" t="str">
            <v>GAJI</v>
          </cell>
          <cell r="BL767" t="str">
            <v>POTONGAN</v>
          </cell>
          <cell r="BN767" t="str">
            <v>TOTAL</v>
          </cell>
        </row>
        <row r="768">
          <cell r="G768" t="str">
            <v>LAHIR</v>
          </cell>
          <cell r="H768" t="str">
            <v>KEL</v>
          </cell>
          <cell r="I768" t="str">
            <v>MASUK</v>
          </cell>
          <cell r="N768" t="str">
            <v>KERJA</v>
          </cell>
          <cell r="P768" t="str">
            <v>Tetap</v>
          </cell>
          <cell r="Q768" t="str">
            <v>Transport</v>
          </cell>
          <cell r="R768" t="str">
            <v>Jabatan</v>
          </cell>
          <cell r="S768" t="str">
            <v>BRUTO</v>
          </cell>
          <cell r="T768" t="str">
            <v>First Hour</v>
          </cell>
          <cell r="U768" t="str">
            <v>Hours</v>
          </cell>
          <cell r="V768" t="str">
            <v>INSENTIF</v>
          </cell>
          <cell r="W768" t="str">
            <v>Second Hour</v>
          </cell>
          <cell r="X768" t="str">
            <v>Hour</v>
          </cell>
          <cell r="Y768" t="str">
            <v>KOMISI</v>
          </cell>
          <cell r="Z768" t="str">
            <v>Third Hour</v>
          </cell>
          <cell r="AA768" t="str">
            <v>Hours</v>
          </cell>
          <cell r="AB768" t="str">
            <v>PENCAPAIAN</v>
          </cell>
          <cell r="AC768" t="str">
            <v>INSENTIF</v>
          </cell>
          <cell r="AD768" t="str">
            <v>Per Day</v>
          </cell>
          <cell r="AE768" t="str">
            <v>Days</v>
          </cell>
          <cell r="AH768" t="str">
            <v>LUAR KOTA</v>
          </cell>
          <cell r="AI768" t="str">
            <v>LEMBUR</v>
          </cell>
          <cell r="AJ768" t="str">
            <v>ROLLING</v>
          </cell>
          <cell r="AK768" t="str">
            <v>UANG HARIAN</v>
          </cell>
          <cell r="AL768" t="str">
            <v>LEMBUR</v>
          </cell>
          <cell r="AM768" t="str">
            <v>Per Day</v>
          </cell>
          <cell r="AN768" t="str">
            <v>Days</v>
          </cell>
          <cell r="AO768" t="str">
            <v>Total</v>
          </cell>
          <cell r="AP768" t="str">
            <v>Per Day</v>
          </cell>
          <cell r="AQ768" t="str">
            <v>Days</v>
          </cell>
          <cell r="AR768" t="str">
            <v>Total</v>
          </cell>
          <cell r="AS768" t="str">
            <v>Overtime</v>
          </cell>
          <cell r="AT768" t="str">
            <v>No.</v>
          </cell>
          <cell r="AU768" t="str">
            <v>Total</v>
          </cell>
          <cell r="AV768" t="str">
            <v>Keterangan</v>
          </cell>
          <cell r="AW768" t="str">
            <v>No.</v>
          </cell>
          <cell r="AX768" t="str">
            <v>Total</v>
          </cell>
          <cell r="AY768" t="str">
            <v>No.</v>
          </cell>
          <cell r="AZ768" t="str">
            <v>Total</v>
          </cell>
          <cell r="BA768" t="str">
            <v>Keterangan</v>
          </cell>
          <cell r="BB768" t="str">
            <v>GAJI</v>
          </cell>
          <cell r="BC768" t="str">
            <v>JKK (0.24%)</v>
          </cell>
          <cell r="BD768" t="str">
            <v>JKM(0.30%)</v>
          </cell>
          <cell r="BE768" t="str">
            <v>BPJS (4.0%)</v>
          </cell>
          <cell r="BF768" t="str">
            <v>JHT (3.7%)</v>
          </cell>
          <cell r="BG768" t="str">
            <v>JPN (2%)</v>
          </cell>
          <cell r="BH768" t="str">
            <v>JPN (1%)</v>
          </cell>
          <cell r="BI768" t="str">
            <v>JHT (2.0%)</v>
          </cell>
          <cell r="BJ768" t="str">
            <v>BPJS (1%)</v>
          </cell>
          <cell r="BK768" t="str">
            <v>NETTO</v>
          </cell>
          <cell r="BN768" t="str">
            <v>Take Home Pay</v>
          </cell>
        </row>
        <row r="769">
          <cell r="B769">
            <v>15030033</v>
          </cell>
          <cell r="C769" t="str">
            <v>ROBI ESRON</v>
          </cell>
          <cell r="D769" t="str">
            <v>Act Branch Manager</v>
          </cell>
          <cell r="E769" t="str">
            <v>MAKASSAR</v>
          </cell>
          <cell r="F769">
            <v>1</v>
          </cell>
          <cell r="G769" t="str">
            <v>00-00-0000</v>
          </cell>
          <cell r="H769" t="str">
            <v>TK/0</v>
          </cell>
          <cell r="I769" t="str">
            <v>09-03-2015</v>
          </cell>
          <cell r="J769" t="str">
            <v>Mandiri</v>
          </cell>
          <cell r="K769" t="str">
            <v>1250012734588</v>
          </cell>
          <cell r="L769" t="str">
            <v>72.416.541.0-805.000</v>
          </cell>
          <cell r="M769">
            <v>2000000</v>
          </cell>
          <cell r="N769">
            <v>21</v>
          </cell>
          <cell r="O769">
            <v>2000000</v>
          </cell>
          <cell r="P769">
            <v>1300000</v>
          </cell>
          <cell r="S769">
            <v>3300000</v>
          </cell>
          <cell r="V769">
            <v>0</v>
          </cell>
          <cell r="Y769">
            <v>0</v>
          </cell>
          <cell r="AB769">
            <v>0</v>
          </cell>
          <cell r="AC769">
            <v>0</v>
          </cell>
          <cell r="AF769">
            <v>157142.85714285713</v>
          </cell>
          <cell r="AG769">
            <v>3299999.9999999995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N769">
            <v>0</v>
          </cell>
          <cell r="AQ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150000</v>
          </cell>
          <cell r="BA769" t="str">
            <v>kekurangan gaji</v>
          </cell>
          <cell r="BB769">
            <v>3449999.9999999995</v>
          </cell>
          <cell r="BC769">
            <v>7812.9672</v>
          </cell>
          <cell r="BD769">
            <v>9766.2089999999989</v>
          </cell>
          <cell r="BE769">
            <v>130216.12</v>
          </cell>
          <cell r="BF769">
            <v>120449.91100000002</v>
          </cell>
          <cell r="BG769">
            <v>65108.06</v>
          </cell>
          <cell r="BH769">
            <v>32554.03</v>
          </cell>
          <cell r="BI769">
            <v>65108.06</v>
          </cell>
          <cell r="BJ769">
            <v>32554.03</v>
          </cell>
          <cell r="BK769">
            <v>3319783.8799999994</v>
          </cell>
          <cell r="BL769">
            <v>825000</v>
          </cell>
          <cell r="BM769">
            <v>0.25</v>
          </cell>
          <cell r="BN769">
            <v>2494783.8799999994</v>
          </cell>
          <cell r="BR769">
            <v>3255403</v>
          </cell>
          <cell r="BY769">
            <v>2494783.8799999994</v>
          </cell>
        </row>
        <row r="770">
          <cell r="B770" t="str">
            <v>19010008</v>
          </cell>
          <cell r="C770" t="str">
            <v>SANTOSO MARDOS</v>
          </cell>
          <cell r="D770" t="str">
            <v>Sales</v>
          </cell>
          <cell r="E770" t="str">
            <v>MAKASSAR</v>
          </cell>
          <cell r="F770">
            <v>2</v>
          </cell>
          <cell r="G770" t="str">
            <v>00-00-0000</v>
          </cell>
          <cell r="H770" t="str">
            <v>TK/0</v>
          </cell>
          <cell r="I770" t="str">
            <v>02-01-2019</v>
          </cell>
          <cell r="M770">
            <v>2000000</v>
          </cell>
          <cell r="N770">
            <v>21</v>
          </cell>
          <cell r="O770">
            <v>2000000</v>
          </cell>
          <cell r="P770">
            <v>829250</v>
          </cell>
          <cell r="S770">
            <v>2829250</v>
          </cell>
          <cell r="AF770">
            <v>134726.19047619047</v>
          </cell>
          <cell r="AG770">
            <v>2829250</v>
          </cell>
          <cell r="AZ770">
            <v>75000</v>
          </cell>
          <cell r="BA770" t="str">
            <v>kekurangan gaji</v>
          </cell>
          <cell r="BB770">
            <v>2904250</v>
          </cell>
          <cell r="BC770">
            <v>7812.9672</v>
          </cell>
          <cell r="BD770">
            <v>9766.2089999999989</v>
          </cell>
          <cell r="BE770">
            <v>130216.12</v>
          </cell>
          <cell r="BF770">
            <v>120449.91100000002</v>
          </cell>
          <cell r="BG770">
            <v>65108.06</v>
          </cell>
          <cell r="BH770">
            <v>32554.03</v>
          </cell>
          <cell r="BI770">
            <v>65108.06</v>
          </cell>
          <cell r="BJ770">
            <v>32554.03</v>
          </cell>
          <cell r="BK770">
            <v>2774033.88</v>
          </cell>
          <cell r="BL770">
            <v>707312.5</v>
          </cell>
          <cell r="BM770">
            <v>0.25</v>
          </cell>
          <cell r="BN770">
            <v>2066721.38</v>
          </cell>
          <cell r="BR770">
            <v>3255403</v>
          </cell>
        </row>
        <row r="771">
          <cell r="B771" t="str">
            <v>19010006</v>
          </cell>
          <cell r="C771" t="str">
            <v>ALCHRIS</v>
          </cell>
          <cell r="D771" t="str">
            <v>Admin</v>
          </cell>
          <cell r="E771" t="str">
            <v>MAKASSAR</v>
          </cell>
          <cell r="F771">
            <v>3</v>
          </cell>
          <cell r="G771" t="str">
            <v>00-00-0000</v>
          </cell>
          <cell r="H771" t="str">
            <v>K/0</v>
          </cell>
          <cell r="I771" t="str">
            <v>02-01-2019</v>
          </cell>
          <cell r="M771">
            <v>2000000</v>
          </cell>
          <cell r="N771">
            <v>21</v>
          </cell>
          <cell r="O771">
            <v>2000000</v>
          </cell>
          <cell r="P771">
            <v>829250</v>
          </cell>
          <cell r="S771">
            <v>2829250</v>
          </cell>
          <cell r="AF771">
            <v>134726.19047619047</v>
          </cell>
          <cell r="AG771">
            <v>2829250</v>
          </cell>
          <cell r="AZ771">
            <v>75000</v>
          </cell>
          <cell r="BA771" t="str">
            <v>kekurangan gaji</v>
          </cell>
          <cell r="BB771">
            <v>2904250</v>
          </cell>
          <cell r="BC771">
            <v>7812.9672</v>
          </cell>
          <cell r="BD771">
            <v>9766.2089999999989</v>
          </cell>
          <cell r="BE771">
            <v>130216.12</v>
          </cell>
          <cell r="BF771">
            <v>120449.91100000002</v>
          </cell>
          <cell r="BG771">
            <v>65108.06</v>
          </cell>
          <cell r="BH771">
            <v>32554.03</v>
          </cell>
          <cell r="BI771">
            <v>65108.06</v>
          </cell>
          <cell r="BJ771">
            <v>32554.03</v>
          </cell>
          <cell r="BK771">
            <v>2774033.88</v>
          </cell>
          <cell r="BL771">
            <v>707312.5</v>
          </cell>
          <cell r="BM771">
            <v>0.25</v>
          </cell>
          <cell r="BN771">
            <v>2066721.38</v>
          </cell>
          <cell r="BR771">
            <v>3255403</v>
          </cell>
        </row>
        <row r="772">
          <cell r="B772" t="str">
            <v>19050008</v>
          </cell>
          <cell r="C772" t="str">
            <v xml:space="preserve">Mulyadi Ruslan </v>
          </cell>
          <cell r="D772" t="str">
            <v xml:space="preserve">Sales Engineer </v>
          </cell>
          <cell r="E772" t="str">
            <v>MAKASSAR</v>
          </cell>
          <cell r="F772">
            <v>4</v>
          </cell>
          <cell r="G772" t="str">
            <v>00-00-0000</v>
          </cell>
          <cell r="H772" t="str">
            <v>K/0</v>
          </cell>
          <cell r="I772">
            <v>43600</v>
          </cell>
          <cell r="M772">
            <v>2000000</v>
          </cell>
          <cell r="N772">
            <v>21</v>
          </cell>
          <cell r="O772">
            <v>2000000</v>
          </cell>
          <cell r="P772">
            <v>823000</v>
          </cell>
          <cell r="S772">
            <v>2823000</v>
          </cell>
          <cell r="AF772">
            <v>134428.57142857142</v>
          </cell>
          <cell r="AG772">
            <v>2823000</v>
          </cell>
          <cell r="AZ772">
            <v>75000</v>
          </cell>
          <cell r="BA772" t="str">
            <v>kekurangan gaji</v>
          </cell>
          <cell r="BB772">
            <v>2898000</v>
          </cell>
          <cell r="BC772">
            <v>7812.9672</v>
          </cell>
          <cell r="BD772">
            <v>9766.2089999999989</v>
          </cell>
          <cell r="BE772">
            <v>130216.12</v>
          </cell>
          <cell r="BF772">
            <v>120449.91100000002</v>
          </cell>
          <cell r="BG772">
            <v>65108.06</v>
          </cell>
          <cell r="BH772">
            <v>32554.03</v>
          </cell>
          <cell r="BI772">
            <v>65108.06</v>
          </cell>
          <cell r="BJ772">
            <v>32554.03</v>
          </cell>
          <cell r="BK772">
            <v>2767783.88</v>
          </cell>
          <cell r="BL772">
            <v>705750</v>
          </cell>
          <cell r="BM772">
            <v>0.25</v>
          </cell>
          <cell r="BN772">
            <v>2062033.88</v>
          </cell>
          <cell r="BR772">
            <v>3255403</v>
          </cell>
        </row>
        <row r="773">
          <cell r="B773" t="str">
            <v>19050007</v>
          </cell>
          <cell r="C773" t="str">
            <v>Dian Nasution</v>
          </cell>
          <cell r="D773" t="str">
            <v xml:space="preserve">Sales Engineer </v>
          </cell>
          <cell r="E773" t="str">
            <v>MAKASSAR</v>
          </cell>
          <cell r="F773">
            <v>5</v>
          </cell>
          <cell r="G773" t="str">
            <v>00-00-0000</v>
          </cell>
          <cell r="H773" t="str">
            <v>TK/0</v>
          </cell>
          <cell r="I773">
            <v>43600</v>
          </cell>
          <cell r="M773">
            <v>2000000</v>
          </cell>
          <cell r="N773">
            <v>21</v>
          </cell>
          <cell r="O773">
            <v>2000000</v>
          </cell>
          <cell r="P773">
            <v>823000</v>
          </cell>
          <cell r="S773">
            <v>2823000</v>
          </cell>
          <cell r="AF773">
            <v>134428.57142857142</v>
          </cell>
          <cell r="AG773">
            <v>2823000</v>
          </cell>
          <cell r="AZ773">
            <v>75000</v>
          </cell>
          <cell r="BA773" t="str">
            <v>kekurangan gaji</v>
          </cell>
          <cell r="BB773">
            <v>2898000</v>
          </cell>
          <cell r="BC773">
            <v>7812.9672</v>
          </cell>
          <cell r="BD773">
            <v>9766.2089999999989</v>
          </cell>
          <cell r="BE773">
            <v>130216.12</v>
          </cell>
          <cell r="BF773">
            <v>120449.91100000002</v>
          </cell>
          <cell r="BG773">
            <v>65108.06</v>
          </cell>
          <cell r="BH773">
            <v>32554.03</v>
          </cell>
          <cell r="BI773">
            <v>65108.06</v>
          </cell>
          <cell r="BJ773">
            <v>32554.03</v>
          </cell>
          <cell r="BK773">
            <v>2767783.88</v>
          </cell>
          <cell r="BL773">
            <v>705750</v>
          </cell>
          <cell r="BM773">
            <v>0.25</v>
          </cell>
          <cell r="BN773">
            <v>2062033.88</v>
          </cell>
          <cell r="BR773">
            <v>3255403</v>
          </cell>
        </row>
        <row r="774">
          <cell r="B774">
            <v>20010024</v>
          </cell>
          <cell r="C774" t="str">
            <v xml:space="preserve">Erwin Boy Damanik </v>
          </cell>
          <cell r="D774" t="str">
            <v xml:space="preserve">Sales Engineer </v>
          </cell>
          <cell r="E774" t="str">
            <v>MAKASSAR</v>
          </cell>
          <cell r="F774">
            <v>6</v>
          </cell>
          <cell r="G774" t="str">
            <v>00-00-0000</v>
          </cell>
          <cell r="I774" t="str">
            <v>21-01-2020</v>
          </cell>
          <cell r="M774">
            <v>2000000</v>
          </cell>
          <cell r="N774">
            <v>21</v>
          </cell>
          <cell r="O774">
            <v>2000000</v>
          </cell>
          <cell r="P774">
            <v>813850.7</v>
          </cell>
          <cell r="S774">
            <v>2813850.7</v>
          </cell>
          <cell r="AF774">
            <v>133992.89047619049</v>
          </cell>
          <cell r="AG774">
            <v>2813850.7</v>
          </cell>
          <cell r="AZ774">
            <v>47873</v>
          </cell>
          <cell r="BA774" t="str">
            <v>kekurangan gaji</v>
          </cell>
          <cell r="BB774">
            <v>2861723.7</v>
          </cell>
          <cell r="BC774">
            <v>7812.9672</v>
          </cell>
          <cell r="BD774">
            <v>9766.2089999999989</v>
          </cell>
          <cell r="BE774">
            <v>130216.12</v>
          </cell>
          <cell r="BF774">
            <v>120449.91100000002</v>
          </cell>
          <cell r="BG774">
            <v>65108.06</v>
          </cell>
          <cell r="BH774">
            <v>32554.03</v>
          </cell>
          <cell r="BI774">
            <v>65108.06</v>
          </cell>
          <cell r="BJ774">
            <v>32554.03</v>
          </cell>
          <cell r="BK774">
            <v>2731507.58</v>
          </cell>
          <cell r="BL774">
            <v>703462.67500000005</v>
          </cell>
          <cell r="BM774">
            <v>0.25</v>
          </cell>
          <cell r="BN774">
            <v>2028044.905</v>
          </cell>
          <cell r="BR774">
            <v>3255403</v>
          </cell>
        </row>
        <row r="775">
          <cell r="M775">
            <v>12000000</v>
          </cell>
          <cell r="O775">
            <v>12000000</v>
          </cell>
          <cell r="P775">
            <v>5418350.7000000002</v>
          </cell>
          <cell r="Q775">
            <v>0</v>
          </cell>
          <cell r="R775">
            <v>0</v>
          </cell>
          <cell r="S775">
            <v>17418350.699999999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829445.27142857132</v>
          </cell>
          <cell r="AG775">
            <v>17418350.699999999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0</v>
          </cell>
          <cell r="AX775">
            <v>0</v>
          </cell>
          <cell r="AY775">
            <v>0</v>
          </cell>
          <cell r="AZ775">
            <v>497873</v>
          </cell>
          <cell r="BA775">
            <v>0</v>
          </cell>
          <cell r="BB775">
            <v>17916223.699999999</v>
          </cell>
          <cell r="BC775">
            <v>46877.803200000002</v>
          </cell>
          <cell r="BD775">
            <v>58597.254000000001</v>
          </cell>
          <cell r="BE775">
            <v>781296.72</v>
          </cell>
          <cell r="BF775">
            <v>722699.46600000025</v>
          </cell>
          <cell r="BG775">
            <v>390648.36</v>
          </cell>
          <cell r="BH775">
            <v>195324.18</v>
          </cell>
          <cell r="BI775">
            <v>390648.36</v>
          </cell>
          <cell r="BJ775">
            <v>195324.18</v>
          </cell>
          <cell r="BK775">
            <v>17134926.979999997</v>
          </cell>
          <cell r="BN775">
            <v>12780339.304999998</v>
          </cell>
          <cell r="BR775">
            <v>19532418</v>
          </cell>
          <cell r="BY775">
            <v>12780339.304999998</v>
          </cell>
        </row>
        <row r="776">
          <cell r="BY776">
            <v>0</v>
          </cell>
        </row>
        <row r="777">
          <cell r="BY777">
            <v>0</v>
          </cell>
        </row>
        <row r="778">
          <cell r="B778" t="str">
            <v>DIVISI      :</v>
          </cell>
          <cell r="C778" t="str">
            <v>WAREHOUSE MAKASSAR</v>
          </cell>
          <cell r="BR778">
            <v>0</v>
          </cell>
          <cell r="BY778">
            <v>0</v>
          </cell>
        </row>
        <row r="779">
          <cell r="B779" t="str">
            <v>NIK</v>
          </cell>
          <cell r="C779" t="str">
            <v>NAMA</v>
          </cell>
          <cell r="D779" t="str">
            <v>JABATAN</v>
          </cell>
          <cell r="E779" t="str">
            <v>DIVISI / CABANG</v>
          </cell>
          <cell r="F779" t="str">
            <v>NO SLIP</v>
          </cell>
          <cell r="G779" t="str">
            <v>TGL</v>
          </cell>
          <cell r="H779" t="str">
            <v>STATUS</v>
          </cell>
          <cell r="I779" t="str">
            <v>TGL</v>
          </cell>
          <cell r="J779" t="str">
            <v>BANK</v>
          </cell>
          <cell r="K779" t="str">
            <v>NO. REKENING</v>
          </cell>
          <cell r="L779" t="str">
            <v>NPWP</v>
          </cell>
          <cell r="M779" t="str">
            <v>GAJI POKOK</v>
          </cell>
          <cell r="N779" t="str">
            <v>HARI</v>
          </cell>
          <cell r="O779" t="str">
            <v>GAJI POKOK EFEKTIF</v>
          </cell>
          <cell r="P779" t="str">
            <v>TUNJANGAN</v>
          </cell>
          <cell r="S779" t="str">
            <v>GAJI</v>
          </cell>
          <cell r="T779" t="str">
            <v>INSENTIF, KOMISI &amp; PENCAPAIAN</v>
          </cell>
          <cell r="AC779" t="str">
            <v>TOTAL</v>
          </cell>
          <cell r="AD779" t="str">
            <v>PREMI</v>
          </cell>
          <cell r="AF779" t="str">
            <v>Gaji Per hari</v>
          </cell>
          <cell r="AG779" t="str">
            <v>Gaji setelah dipotong hari</v>
          </cell>
          <cell r="AH779" t="str">
            <v>LEMBUR, ROLLING, DLL</v>
          </cell>
          <cell r="AL779" t="str">
            <v>TOTAL</v>
          </cell>
          <cell r="AM779" t="str">
            <v>Dinner Allowance</v>
          </cell>
          <cell r="AP779" t="str">
            <v>Extra Dinner Allowance</v>
          </cell>
          <cell r="AS779" t="str">
            <v>Grand Total</v>
          </cell>
          <cell r="AT779" t="str">
            <v>POTONGAN</v>
          </cell>
          <cell r="AW779" t="str">
            <v>Motor Support</v>
          </cell>
          <cell r="AY779" t="str">
            <v>KOREKSI (+/-)</v>
          </cell>
          <cell r="BB779" t="str">
            <v>TOTAL</v>
          </cell>
          <cell r="BC779" t="str">
            <v>JAMSOSTEK (DARI GAJI POKOK)</v>
          </cell>
          <cell r="BK779" t="str">
            <v>GAJI</v>
          </cell>
          <cell r="BL779" t="str">
            <v>POTONGAN</v>
          </cell>
          <cell r="BN779" t="str">
            <v>TOTAL</v>
          </cell>
        </row>
        <row r="780">
          <cell r="G780" t="str">
            <v>LAHIR</v>
          </cell>
          <cell r="H780" t="str">
            <v>KEL</v>
          </cell>
          <cell r="I780" t="str">
            <v>MASUK</v>
          </cell>
          <cell r="N780" t="str">
            <v>KERJA</v>
          </cell>
          <cell r="O780" t="str">
            <v>EFEKTIF</v>
          </cell>
          <cell r="P780" t="str">
            <v>Tetap</v>
          </cell>
          <cell r="Q780" t="str">
            <v>Transport</v>
          </cell>
          <cell r="R780" t="str">
            <v>Jabatan</v>
          </cell>
          <cell r="S780" t="str">
            <v>BRUTO</v>
          </cell>
          <cell r="T780" t="str">
            <v>First Hour</v>
          </cell>
          <cell r="U780" t="str">
            <v>Hours</v>
          </cell>
          <cell r="V780" t="str">
            <v>INSENTIF</v>
          </cell>
          <cell r="W780" t="str">
            <v>Second Hour</v>
          </cell>
          <cell r="X780" t="str">
            <v>Hour</v>
          </cell>
          <cell r="Y780" t="str">
            <v>KOMISI</v>
          </cell>
          <cell r="Z780" t="str">
            <v>Third Hour</v>
          </cell>
          <cell r="AA780" t="str">
            <v>Hours</v>
          </cell>
          <cell r="AB780" t="str">
            <v>PENCAPAIAN</v>
          </cell>
          <cell r="AC780" t="str">
            <v>INSENTIF</v>
          </cell>
          <cell r="AD780" t="str">
            <v>Per Day</v>
          </cell>
          <cell r="AE780" t="str">
            <v>Days</v>
          </cell>
          <cell r="AH780" t="str">
            <v>LUAR KOTA</v>
          </cell>
          <cell r="AI780" t="str">
            <v>LEMBUR</v>
          </cell>
          <cell r="AJ780" t="str">
            <v>ROLLING</v>
          </cell>
          <cell r="AK780" t="str">
            <v>UANG HARIAN</v>
          </cell>
          <cell r="AL780" t="str">
            <v>LEMBUR</v>
          </cell>
          <cell r="AM780" t="str">
            <v>Per Day</v>
          </cell>
          <cell r="AN780" t="str">
            <v>Days</v>
          </cell>
          <cell r="AO780" t="str">
            <v>Total</v>
          </cell>
          <cell r="AP780" t="str">
            <v>Per Day</v>
          </cell>
          <cell r="AQ780" t="str">
            <v>Days</v>
          </cell>
          <cell r="AR780" t="str">
            <v>Total</v>
          </cell>
          <cell r="AS780" t="str">
            <v>Overtime</v>
          </cell>
          <cell r="AT780" t="str">
            <v>No.</v>
          </cell>
          <cell r="AU780" t="str">
            <v>Total</v>
          </cell>
          <cell r="AV780" t="str">
            <v>Keterangan</v>
          </cell>
          <cell r="AW780" t="str">
            <v>No.</v>
          </cell>
          <cell r="AX780" t="str">
            <v>Total</v>
          </cell>
          <cell r="AY780" t="str">
            <v>No.</v>
          </cell>
          <cell r="AZ780" t="str">
            <v>Total</v>
          </cell>
          <cell r="BA780" t="str">
            <v>Keterangan</v>
          </cell>
          <cell r="BB780" t="str">
            <v>GAJI</v>
          </cell>
          <cell r="BC780" t="str">
            <v>JKK (0.24%)</v>
          </cell>
          <cell r="BD780" t="str">
            <v>JKM(0.30%)</v>
          </cell>
          <cell r="BE780" t="str">
            <v>BPJS (4.0%)</v>
          </cell>
          <cell r="BF780" t="str">
            <v>JHT (3.7%)</v>
          </cell>
          <cell r="BG780" t="str">
            <v>JPN (2%)</v>
          </cell>
          <cell r="BH780" t="str">
            <v>JPN (1%)</v>
          </cell>
          <cell r="BI780" t="str">
            <v>JHT (2.0%)</v>
          </cell>
          <cell r="BJ780" t="str">
            <v>BPJS (1%)</v>
          </cell>
          <cell r="BK780" t="str">
            <v>NETTO</v>
          </cell>
          <cell r="BN780" t="str">
            <v>Take Home Pay</v>
          </cell>
        </row>
        <row r="781">
          <cell r="B781">
            <v>14020024</v>
          </cell>
          <cell r="C781" t="str">
            <v>RUSDIN</v>
          </cell>
          <cell r="D781" t="str">
            <v>Admin Gudang</v>
          </cell>
          <cell r="E781" t="str">
            <v>WAREHOUSE MAKASSAR</v>
          </cell>
          <cell r="F781">
            <v>1</v>
          </cell>
          <cell r="G781" t="str">
            <v>00-00-0000</v>
          </cell>
          <cell r="H781" t="str">
            <v>TK/0</v>
          </cell>
          <cell r="I781" t="str">
            <v>24-02-2014</v>
          </cell>
          <cell r="J781" t="str">
            <v>Mandiri</v>
          </cell>
          <cell r="K781" t="str">
            <v>1250012734786</v>
          </cell>
          <cell r="L781" t="str">
            <v>66.444.227.4-805.000</v>
          </cell>
          <cell r="M781">
            <v>2000000</v>
          </cell>
          <cell r="N781">
            <v>21</v>
          </cell>
          <cell r="O781">
            <v>2000000</v>
          </cell>
          <cell r="P781">
            <v>950000</v>
          </cell>
          <cell r="S781">
            <v>2950000</v>
          </cell>
          <cell r="V781">
            <v>0</v>
          </cell>
          <cell r="Y781">
            <v>0</v>
          </cell>
          <cell r="AB781">
            <v>0</v>
          </cell>
          <cell r="AC781">
            <v>0</v>
          </cell>
          <cell r="AF781">
            <v>140476.19047619047</v>
          </cell>
          <cell r="AG781">
            <v>2950000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N781">
            <v>0</v>
          </cell>
          <cell r="AQ781">
            <v>0</v>
          </cell>
          <cell r="AT781">
            <v>0</v>
          </cell>
          <cell r="AU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B781">
            <v>2950000</v>
          </cell>
          <cell r="BC781">
            <v>7812.9672</v>
          </cell>
          <cell r="BD781">
            <v>9766.2089999999989</v>
          </cell>
          <cell r="BE781">
            <v>130216.12</v>
          </cell>
          <cell r="BF781">
            <v>120449.91100000002</v>
          </cell>
          <cell r="BG781">
            <v>65108.06</v>
          </cell>
          <cell r="BH781">
            <v>32554.03</v>
          </cell>
          <cell r="BI781">
            <v>65108.06</v>
          </cell>
          <cell r="BJ781">
            <v>32554.03</v>
          </cell>
          <cell r="BK781">
            <v>2819783.88</v>
          </cell>
          <cell r="BL781">
            <v>737500</v>
          </cell>
          <cell r="BM781">
            <v>0.25</v>
          </cell>
          <cell r="BN781">
            <v>2082283.88</v>
          </cell>
          <cell r="BR781">
            <v>3255403</v>
          </cell>
          <cell r="BY781">
            <v>2082283.88</v>
          </cell>
        </row>
        <row r="782">
          <cell r="B782">
            <v>18010039</v>
          </cell>
          <cell r="C782" t="str">
            <v>IAN PRATAMA PUTRA</v>
          </cell>
          <cell r="D782" t="str">
            <v>Sales</v>
          </cell>
          <cell r="E782" t="str">
            <v>MAKASAR</v>
          </cell>
          <cell r="F782">
            <v>2</v>
          </cell>
          <cell r="G782" t="str">
            <v>00-00-0000</v>
          </cell>
          <cell r="H782" t="str">
            <v>TK/0</v>
          </cell>
          <cell r="I782" t="str">
            <v>01-02-2018</v>
          </cell>
          <cell r="M782">
            <v>2000000</v>
          </cell>
          <cell r="N782">
            <v>21</v>
          </cell>
          <cell r="O782">
            <v>2000000</v>
          </cell>
          <cell r="P782">
            <v>843750</v>
          </cell>
          <cell r="S782">
            <v>2843750</v>
          </cell>
          <cell r="V782">
            <v>0</v>
          </cell>
          <cell r="Y782">
            <v>0</v>
          </cell>
          <cell r="AB782">
            <v>0</v>
          </cell>
          <cell r="AC782">
            <v>0</v>
          </cell>
          <cell r="AF782">
            <v>135416.66666666666</v>
          </cell>
          <cell r="AG782">
            <v>2843750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N782">
            <v>0</v>
          </cell>
          <cell r="AQ782">
            <v>0</v>
          </cell>
          <cell r="AT782">
            <v>0</v>
          </cell>
          <cell r="AU782">
            <v>0</v>
          </cell>
          <cell r="AW782">
            <v>0</v>
          </cell>
          <cell r="AX782">
            <v>0</v>
          </cell>
          <cell r="AY782">
            <v>0</v>
          </cell>
          <cell r="AZ782">
            <v>0</v>
          </cell>
          <cell r="BB782">
            <v>2843750</v>
          </cell>
          <cell r="BC782">
            <v>7812.9672</v>
          </cell>
          <cell r="BD782">
            <v>9766.2089999999989</v>
          </cell>
          <cell r="BE782">
            <v>0</v>
          </cell>
          <cell r="BF782">
            <v>120449.91100000002</v>
          </cell>
          <cell r="BG782">
            <v>65108.06</v>
          </cell>
          <cell r="BH782">
            <v>32554.03</v>
          </cell>
          <cell r="BI782">
            <v>65108.06</v>
          </cell>
          <cell r="BJ782">
            <v>0</v>
          </cell>
          <cell r="BK782">
            <v>2746087.91</v>
          </cell>
          <cell r="BL782">
            <v>710937.5</v>
          </cell>
          <cell r="BM782">
            <v>0.25</v>
          </cell>
          <cell r="BN782">
            <v>2035150.4100000001</v>
          </cell>
          <cell r="BR782">
            <v>3255403</v>
          </cell>
          <cell r="BY782">
            <v>2035150.4100000001</v>
          </cell>
        </row>
        <row r="783">
          <cell r="B783" t="str">
            <v>19030030</v>
          </cell>
          <cell r="C783" t="str">
            <v>Erwin</v>
          </cell>
          <cell r="D783" t="str">
            <v>Staff Warehouse</v>
          </cell>
          <cell r="E783" t="str">
            <v>MAKASAR</v>
          </cell>
          <cell r="F783">
            <v>3</v>
          </cell>
          <cell r="G783" t="str">
            <v>00-00-0000</v>
          </cell>
          <cell r="H783" t="str">
            <v>K/1</v>
          </cell>
          <cell r="I783" t="str">
            <v>27-03-2019</v>
          </cell>
          <cell r="M783">
            <v>2000000</v>
          </cell>
          <cell r="N783">
            <v>21</v>
          </cell>
          <cell r="O783">
            <v>2000000</v>
          </cell>
          <cell r="P783">
            <v>823000</v>
          </cell>
          <cell r="S783">
            <v>2823000</v>
          </cell>
          <cell r="AF783">
            <v>134428.57142857142</v>
          </cell>
          <cell r="AG783">
            <v>2823000</v>
          </cell>
          <cell r="BB783">
            <v>2823000</v>
          </cell>
          <cell r="BC783">
            <v>7812.9672</v>
          </cell>
          <cell r="BD783">
            <v>9766.2089999999989</v>
          </cell>
          <cell r="BE783">
            <v>130216.12</v>
          </cell>
          <cell r="BF783">
            <v>120449.91100000002</v>
          </cell>
          <cell r="BG783">
            <v>65108.06</v>
          </cell>
          <cell r="BH783">
            <v>32554.03</v>
          </cell>
          <cell r="BI783">
            <v>65108.06</v>
          </cell>
          <cell r="BJ783">
            <v>32554.03</v>
          </cell>
          <cell r="BK783">
            <v>2692783.88</v>
          </cell>
          <cell r="BL783">
            <v>705750</v>
          </cell>
          <cell r="BM783">
            <v>0.25</v>
          </cell>
          <cell r="BN783">
            <v>1987033.88</v>
          </cell>
          <cell r="BR783">
            <v>3255403</v>
          </cell>
        </row>
        <row r="784">
          <cell r="M784">
            <v>6000000</v>
          </cell>
          <cell r="O784">
            <v>6000000</v>
          </cell>
          <cell r="P784">
            <v>2616750</v>
          </cell>
          <cell r="Q784">
            <v>0</v>
          </cell>
          <cell r="R784">
            <v>0</v>
          </cell>
          <cell r="S784">
            <v>8616750</v>
          </cell>
          <cell r="V784">
            <v>0</v>
          </cell>
          <cell r="Y784">
            <v>0</v>
          </cell>
          <cell r="AB784">
            <v>0</v>
          </cell>
          <cell r="AC784">
            <v>0</v>
          </cell>
          <cell r="AF784">
            <v>410321.42857142858</v>
          </cell>
          <cell r="AG784">
            <v>8616750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O784">
            <v>0</v>
          </cell>
          <cell r="AR784">
            <v>0</v>
          </cell>
          <cell r="AS784">
            <v>0</v>
          </cell>
          <cell r="AU784">
            <v>0</v>
          </cell>
          <cell r="AX784">
            <v>0</v>
          </cell>
          <cell r="AZ784">
            <v>0</v>
          </cell>
          <cell r="BB784">
            <v>8616750</v>
          </cell>
          <cell r="BC784">
            <v>23438.901600000001</v>
          </cell>
          <cell r="BD784">
            <v>29298.626999999997</v>
          </cell>
          <cell r="BE784">
            <v>260432.24</v>
          </cell>
          <cell r="BF784">
            <v>361349.73300000007</v>
          </cell>
          <cell r="BG784">
            <v>195324.18</v>
          </cell>
          <cell r="BH784">
            <v>97662.09</v>
          </cell>
          <cell r="BI784">
            <v>195324.18</v>
          </cell>
          <cell r="BJ784">
            <v>65108.06</v>
          </cell>
          <cell r="BK784">
            <v>8258655.6699999999</v>
          </cell>
          <cell r="BN784">
            <v>6104468.1699999999</v>
          </cell>
          <cell r="BR784">
            <v>9766209</v>
          </cell>
          <cell r="BY784">
            <v>6104468.1699999999</v>
          </cell>
        </row>
        <row r="785">
          <cell r="BY785">
            <v>0</v>
          </cell>
        </row>
        <row r="786">
          <cell r="B786" t="str">
            <v>Jakarta, 20 Mei 2021</v>
          </cell>
        </row>
        <row r="787">
          <cell r="B787" t="str">
            <v>Dibuat Oleh :</v>
          </cell>
          <cell r="I787" t="str">
            <v>Diperiksa Oleh :</v>
          </cell>
          <cell r="P787" t="str">
            <v>Diketahui Oleh :</v>
          </cell>
          <cell r="AT787" t="str">
            <v>Disahkan Oleh</v>
          </cell>
        </row>
        <row r="788">
          <cell r="BH788" t="str">
            <v xml:space="preserve"> </v>
          </cell>
        </row>
        <row r="790">
          <cell r="AY790" t="str">
            <v xml:space="preserve"> </v>
          </cell>
        </row>
        <row r="792">
          <cell r="B792" t="str">
            <v>Denny Pangalila</v>
          </cell>
          <cell r="I792" t="str">
            <v>Sangap Dame</v>
          </cell>
          <cell r="P792" t="str">
            <v>Harianto</v>
          </cell>
          <cell r="AT792" t="str">
            <v>Low Yew Lean</v>
          </cell>
        </row>
        <row r="793">
          <cell r="B793" t="str">
            <v>Human Capital Manager</v>
          </cell>
          <cell r="I793" t="str">
            <v>Deputy Direktur Finance &amp; Accounting</v>
          </cell>
          <cell r="P793" t="str">
            <v>Direktur</v>
          </cell>
          <cell r="AT793" t="str">
            <v>Direktur Utama</v>
          </cell>
        </row>
        <row r="794">
          <cell r="BY794">
            <v>0</v>
          </cell>
        </row>
        <row r="795">
          <cell r="B795" t="str">
            <v>BRANCH  :</v>
          </cell>
          <cell r="C795" t="str">
            <v>KENDARI</v>
          </cell>
          <cell r="BY795">
            <v>0</v>
          </cell>
        </row>
        <row r="796">
          <cell r="B796" t="str">
            <v>NIK</v>
          </cell>
          <cell r="C796" t="str">
            <v>NAMA</v>
          </cell>
          <cell r="D796" t="str">
            <v>JABATAN</v>
          </cell>
          <cell r="E796" t="str">
            <v>DIVISI / CABANG</v>
          </cell>
          <cell r="F796" t="str">
            <v>NO SLIP</v>
          </cell>
          <cell r="G796" t="str">
            <v>TGL</v>
          </cell>
          <cell r="H796" t="str">
            <v>STATUS</v>
          </cell>
          <cell r="I796" t="str">
            <v>TGL</v>
          </cell>
          <cell r="J796" t="str">
            <v>BANK</v>
          </cell>
          <cell r="K796" t="str">
            <v>NO. REKENING</v>
          </cell>
          <cell r="L796" t="str">
            <v>NPWP</v>
          </cell>
          <cell r="M796" t="str">
            <v>GAJI POKOK</v>
          </cell>
          <cell r="N796" t="str">
            <v>HARI</v>
          </cell>
          <cell r="O796" t="str">
            <v>GAJI POKOK EFEKTIF</v>
          </cell>
          <cell r="P796" t="str">
            <v>TUNJANGAN</v>
          </cell>
          <cell r="S796" t="str">
            <v>GAJI</v>
          </cell>
          <cell r="T796" t="str">
            <v>INSENTIF, KOMISI &amp; PENCAPAIAN</v>
          </cell>
          <cell r="AC796" t="str">
            <v>TOTAL</v>
          </cell>
          <cell r="AD796" t="str">
            <v>PREMI</v>
          </cell>
          <cell r="AF796" t="str">
            <v>Gaji Per hari</v>
          </cell>
          <cell r="AG796" t="str">
            <v>Gaji setelah dipotong hari</v>
          </cell>
          <cell r="AH796" t="str">
            <v>LEMBUR, ROLLING, DLL</v>
          </cell>
          <cell r="AL796" t="str">
            <v>TOTAL</v>
          </cell>
          <cell r="AM796" t="str">
            <v>Dinner Allowance</v>
          </cell>
          <cell r="AP796" t="str">
            <v>Extra Dinner Allowance</v>
          </cell>
          <cell r="AS796" t="str">
            <v>Grand Total</v>
          </cell>
          <cell r="AT796" t="str">
            <v>POTONGAN</v>
          </cell>
          <cell r="AW796" t="str">
            <v>Motor Support</v>
          </cell>
          <cell r="AY796" t="str">
            <v>KOREKSI (+/-)</v>
          </cell>
          <cell r="BB796" t="str">
            <v>TOTAL</v>
          </cell>
          <cell r="BC796" t="str">
            <v>JAMSOSTEK (DARI GAJI POKOK)</v>
          </cell>
          <cell r="BK796" t="str">
            <v>GAJI</v>
          </cell>
          <cell r="BL796" t="str">
            <v>DIBAYAR FULL</v>
          </cell>
          <cell r="BN796" t="str">
            <v>TOTAL</v>
          </cell>
          <cell r="BY796" t="e">
            <v>#VALUE!</v>
          </cell>
        </row>
        <row r="797">
          <cell r="G797" t="str">
            <v>LAHIR</v>
          </cell>
          <cell r="H797" t="str">
            <v>KEL</v>
          </cell>
          <cell r="I797" t="str">
            <v>MASUK</v>
          </cell>
          <cell r="N797" t="str">
            <v>KERJA</v>
          </cell>
          <cell r="P797" t="str">
            <v>Tetap</v>
          </cell>
          <cell r="Q797" t="str">
            <v>Transport</v>
          </cell>
          <cell r="R797" t="str">
            <v>Jabatan</v>
          </cell>
          <cell r="S797" t="str">
            <v>BRUTO</v>
          </cell>
          <cell r="T797" t="str">
            <v>First Hour</v>
          </cell>
          <cell r="U797" t="str">
            <v>Hours</v>
          </cell>
          <cell r="V797" t="str">
            <v>INSENTIF</v>
          </cell>
          <cell r="W797" t="str">
            <v>Second Hour</v>
          </cell>
          <cell r="X797" t="str">
            <v>Hour</v>
          </cell>
          <cell r="Y797" t="str">
            <v>KOMISI</v>
          </cell>
          <cell r="Z797" t="str">
            <v>Third Hour</v>
          </cell>
          <cell r="AA797" t="str">
            <v>Hours</v>
          </cell>
          <cell r="AB797" t="str">
            <v>PENCAPAIAN</v>
          </cell>
          <cell r="AC797" t="str">
            <v>INSENTIF</v>
          </cell>
          <cell r="AD797" t="str">
            <v>Per Day</v>
          </cell>
          <cell r="AE797" t="str">
            <v>Days</v>
          </cell>
          <cell r="AH797" t="str">
            <v>LUAR KOTA</v>
          </cell>
          <cell r="AI797" t="str">
            <v>LEMBUR</v>
          </cell>
          <cell r="AJ797" t="str">
            <v>ROLLING</v>
          </cell>
          <cell r="AK797" t="str">
            <v>UANG HARIAN</v>
          </cell>
          <cell r="AL797" t="str">
            <v>LEMBUR</v>
          </cell>
          <cell r="AM797" t="str">
            <v>Per Day</v>
          </cell>
          <cell r="AN797" t="str">
            <v>Days</v>
          </cell>
          <cell r="AO797" t="str">
            <v>Total</v>
          </cell>
          <cell r="AP797" t="str">
            <v>Per Day</v>
          </cell>
          <cell r="AQ797" t="str">
            <v>Days</v>
          </cell>
          <cell r="AR797" t="str">
            <v>Total</v>
          </cell>
          <cell r="AS797" t="str">
            <v>Overtime</v>
          </cell>
          <cell r="AT797" t="str">
            <v>No.</v>
          </cell>
          <cell r="AU797" t="str">
            <v>Total</v>
          </cell>
          <cell r="AV797" t="str">
            <v>Keterangan</v>
          </cell>
          <cell r="AW797" t="str">
            <v>No.</v>
          </cell>
          <cell r="AX797" t="str">
            <v>Total</v>
          </cell>
          <cell r="AY797" t="str">
            <v>No.</v>
          </cell>
          <cell r="AZ797" t="str">
            <v>Total</v>
          </cell>
          <cell r="BA797" t="str">
            <v>Keterangan</v>
          </cell>
          <cell r="BB797" t="str">
            <v>GAJI</v>
          </cell>
          <cell r="BC797" t="str">
            <v>JKK (0.24%)</v>
          </cell>
          <cell r="BD797" t="str">
            <v>JKM(0.30%)</v>
          </cell>
          <cell r="BE797" t="str">
            <v>BPJS (4.0%)</v>
          </cell>
          <cell r="BF797" t="str">
            <v>JHT (3.7%)</v>
          </cell>
          <cell r="BG797" t="str">
            <v>JPN (2%)</v>
          </cell>
          <cell r="BH797" t="str">
            <v>JPN (1%)</v>
          </cell>
          <cell r="BI797" t="str">
            <v>JHT (2.0%)</v>
          </cell>
          <cell r="BJ797" t="str">
            <v>BPJS (1%)</v>
          </cell>
          <cell r="BK797" t="str">
            <v>NETTO</v>
          </cell>
          <cell r="BN797" t="str">
            <v>Take Home Pay</v>
          </cell>
          <cell r="BY797" t="e">
            <v>#VALUE!</v>
          </cell>
        </row>
        <row r="798">
          <cell r="B798" t="str">
            <v>19040010</v>
          </cell>
          <cell r="C798" t="str">
            <v>NURUL HUDANA</v>
          </cell>
          <cell r="D798" t="str">
            <v>Act Sales SPV</v>
          </cell>
          <cell r="E798" t="str">
            <v>MUTASI PALU KE KENDARI</v>
          </cell>
          <cell r="F798">
            <v>1</v>
          </cell>
          <cell r="G798" t="str">
            <v>00-00-0000</v>
          </cell>
          <cell r="H798" t="str">
            <v>K/1</v>
          </cell>
          <cell r="I798" t="str">
            <v>08-04-2019</v>
          </cell>
          <cell r="J798" t="str">
            <v>Mandiri</v>
          </cell>
          <cell r="M798">
            <v>2000000</v>
          </cell>
          <cell r="N798">
            <v>21</v>
          </cell>
          <cell r="O798">
            <v>2000000</v>
          </cell>
          <cell r="P798">
            <v>1050000</v>
          </cell>
          <cell r="S798">
            <v>3050000</v>
          </cell>
          <cell r="AF798">
            <v>145238.09523809524</v>
          </cell>
          <cell r="AG798">
            <v>3050000</v>
          </cell>
          <cell r="BB798">
            <v>3050000</v>
          </cell>
          <cell r="BC798">
            <v>6123.5111999999999</v>
          </cell>
          <cell r="BD798">
            <v>7654.3890000000001</v>
          </cell>
          <cell r="BE798">
            <v>102058.52</v>
          </cell>
          <cell r="BF798">
            <v>94404.130999999994</v>
          </cell>
          <cell r="BG798">
            <v>51029.26</v>
          </cell>
          <cell r="BH798">
            <v>25514.63</v>
          </cell>
          <cell r="BI798">
            <v>51029.26</v>
          </cell>
          <cell r="BJ798">
            <v>25514.63</v>
          </cell>
          <cell r="BK798">
            <v>2947941.48</v>
          </cell>
          <cell r="BN798">
            <v>2947941.48</v>
          </cell>
          <cell r="BR798">
            <v>2551463</v>
          </cell>
        </row>
        <row r="799">
          <cell r="B799" t="str">
            <v>17010038</v>
          </cell>
          <cell r="C799" t="str">
            <v>NELI OKTAVIA</v>
          </cell>
          <cell r="D799" t="str">
            <v>Admin</v>
          </cell>
          <cell r="E799" t="str">
            <v>KENDARI</v>
          </cell>
          <cell r="F799">
            <v>2</v>
          </cell>
          <cell r="G799" t="str">
            <v>00-00-0000</v>
          </cell>
          <cell r="H799" t="str">
            <v>K/2</v>
          </cell>
          <cell r="I799" t="str">
            <v>17-02-2017</v>
          </cell>
          <cell r="J799" t="str">
            <v>Mandiri</v>
          </cell>
          <cell r="K799" t="str">
            <v>162 00 0072613 7</v>
          </cell>
          <cell r="L799" t="str">
            <v>59.390.958.3-811.000</v>
          </cell>
          <cell r="M799">
            <v>2000000</v>
          </cell>
          <cell r="N799">
            <v>21</v>
          </cell>
          <cell r="O799">
            <v>2000000</v>
          </cell>
          <cell r="P799">
            <v>821250</v>
          </cell>
          <cell r="S799">
            <v>2821250</v>
          </cell>
          <cell r="V799">
            <v>0</v>
          </cell>
          <cell r="Y799">
            <v>0</v>
          </cell>
          <cell r="AB799">
            <v>0</v>
          </cell>
          <cell r="AC799">
            <v>0</v>
          </cell>
          <cell r="AF799">
            <v>134345.23809523811</v>
          </cell>
          <cell r="AG799">
            <v>2821250</v>
          </cell>
          <cell r="AH799">
            <v>0</v>
          </cell>
          <cell r="AI799">
            <v>0</v>
          </cell>
          <cell r="AJ799">
            <v>0</v>
          </cell>
          <cell r="AK799">
            <v>0</v>
          </cell>
          <cell r="AL799">
            <v>0</v>
          </cell>
          <cell r="AN799">
            <v>0</v>
          </cell>
          <cell r="AQ799">
            <v>0</v>
          </cell>
          <cell r="AT799">
            <v>0</v>
          </cell>
          <cell r="AU799">
            <v>0</v>
          </cell>
          <cell r="AW799">
            <v>0</v>
          </cell>
          <cell r="AX799">
            <v>0</v>
          </cell>
          <cell r="AY799">
            <v>0</v>
          </cell>
          <cell r="AZ799">
            <v>0</v>
          </cell>
          <cell r="BB799">
            <v>2821250</v>
          </cell>
          <cell r="BC799">
            <v>6123.5111999999999</v>
          </cell>
          <cell r="BD799">
            <v>7654.3890000000001</v>
          </cell>
          <cell r="BE799">
            <v>102058.52</v>
          </cell>
          <cell r="BF799">
            <v>94404.130999999994</v>
          </cell>
          <cell r="BG799">
            <v>51029.26</v>
          </cell>
          <cell r="BH799">
            <v>25514.63</v>
          </cell>
          <cell r="BI799">
            <v>51029.26</v>
          </cell>
          <cell r="BJ799">
            <v>25514.63</v>
          </cell>
          <cell r="BK799">
            <v>2719191.48</v>
          </cell>
          <cell r="BN799">
            <v>2719191.48</v>
          </cell>
          <cell r="BR799">
            <v>2551463</v>
          </cell>
          <cell r="BY799">
            <v>2719191.48</v>
          </cell>
        </row>
        <row r="800">
          <cell r="B800">
            <v>20020005</v>
          </cell>
          <cell r="C800" t="str">
            <v>Heri Purwanto</v>
          </cell>
          <cell r="D800" t="str">
            <v>Sales Engineer</v>
          </cell>
          <cell r="E800" t="str">
            <v>KENDARI</v>
          </cell>
          <cell r="F800">
            <v>3</v>
          </cell>
          <cell r="G800" t="str">
            <v>00-00-0000</v>
          </cell>
          <cell r="H800" t="str">
            <v>TK</v>
          </cell>
          <cell r="I800" t="str">
            <v>03-02-2020</v>
          </cell>
          <cell r="M800">
            <v>2000000</v>
          </cell>
          <cell r="N800">
            <v>21</v>
          </cell>
          <cell r="O800">
            <v>2000000</v>
          </cell>
          <cell r="P800">
            <v>717148</v>
          </cell>
          <cell r="S800">
            <v>2717148</v>
          </cell>
          <cell r="AF800">
            <v>129388</v>
          </cell>
          <cell r="AG800">
            <v>2717148</v>
          </cell>
          <cell r="BB800">
            <v>2717148</v>
          </cell>
          <cell r="BC800">
            <v>6123.5111999999999</v>
          </cell>
          <cell r="BD800">
            <v>7654.3890000000001</v>
          </cell>
          <cell r="BG800">
            <v>51029.26</v>
          </cell>
          <cell r="BH800">
            <v>25514.63</v>
          </cell>
          <cell r="BI800">
            <v>51029.26</v>
          </cell>
          <cell r="BK800">
            <v>2640604.11</v>
          </cell>
          <cell r="BN800">
            <v>2640604.11</v>
          </cell>
          <cell r="BR800">
            <v>2551463</v>
          </cell>
        </row>
        <row r="801">
          <cell r="M801">
            <v>6000000</v>
          </cell>
          <cell r="O801">
            <v>6000000</v>
          </cell>
          <cell r="P801">
            <v>2588398</v>
          </cell>
          <cell r="Q801">
            <v>0</v>
          </cell>
          <cell r="R801">
            <v>0</v>
          </cell>
          <cell r="S801">
            <v>8588398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408971.33333333337</v>
          </cell>
          <cell r="AG801">
            <v>8588398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8588398</v>
          </cell>
          <cell r="BC801">
            <v>18370.533599999999</v>
          </cell>
          <cell r="BD801">
            <v>22963.167000000001</v>
          </cell>
          <cell r="BE801">
            <v>204117.04</v>
          </cell>
          <cell r="BF801">
            <v>188808.26199999999</v>
          </cell>
          <cell r="BG801">
            <v>153087.78</v>
          </cell>
          <cell r="BH801">
            <v>76543.89</v>
          </cell>
          <cell r="BI801">
            <v>153087.78</v>
          </cell>
          <cell r="BJ801">
            <v>51029.26</v>
          </cell>
          <cell r="BK801">
            <v>8307737.0700000003</v>
          </cell>
          <cell r="BN801">
            <v>8307737.0700000003</v>
          </cell>
          <cell r="BR801">
            <v>7654389</v>
          </cell>
          <cell r="BY801">
            <v>8307737.0700000003</v>
          </cell>
        </row>
        <row r="802">
          <cell r="BY802">
            <v>0</v>
          </cell>
        </row>
        <row r="803">
          <cell r="B803" t="str">
            <v>Jakarta, 20 Mei 2021</v>
          </cell>
        </row>
        <row r="804">
          <cell r="B804" t="str">
            <v>Dibuat Oleh :</v>
          </cell>
          <cell r="I804" t="str">
            <v>Diperiksa Oleh :</v>
          </cell>
          <cell r="P804" t="str">
            <v>Diketahui Oleh :</v>
          </cell>
          <cell r="AT804" t="str">
            <v>Disahkan Oleh</v>
          </cell>
        </row>
        <row r="805">
          <cell r="BH805" t="str">
            <v xml:space="preserve"> </v>
          </cell>
        </row>
        <row r="807">
          <cell r="AY807" t="str">
            <v xml:space="preserve"> </v>
          </cell>
        </row>
        <row r="809">
          <cell r="B809" t="str">
            <v>Denny Pangalila</v>
          </cell>
          <cell r="I809" t="str">
            <v>Sangap Dame</v>
          </cell>
          <cell r="P809" t="str">
            <v>Harianto</v>
          </cell>
          <cell r="AT809" t="str">
            <v>Low Yew Lean</v>
          </cell>
        </row>
        <row r="810">
          <cell r="B810" t="str">
            <v>Human Capital Manager</v>
          </cell>
          <cell r="I810" t="str">
            <v>Deputy Direktur Finance &amp; Accounting</v>
          </cell>
          <cell r="P810" t="str">
            <v>Direktur</v>
          </cell>
          <cell r="AT810" t="str">
            <v>Direktur Utama</v>
          </cell>
        </row>
        <row r="811">
          <cell r="BY811">
            <v>0</v>
          </cell>
        </row>
        <row r="812">
          <cell r="BY812">
            <v>0</v>
          </cell>
        </row>
        <row r="813">
          <cell r="B813" t="str">
            <v>BRANCH  :</v>
          </cell>
          <cell r="C813" t="str">
            <v>PALU</v>
          </cell>
          <cell r="BY813">
            <v>0</v>
          </cell>
        </row>
        <row r="814">
          <cell r="B814" t="str">
            <v>NIK</v>
          </cell>
          <cell r="C814" t="str">
            <v>NAMA</v>
          </cell>
          <cell r="D814" t="str">
            <v>JABATAN</v>
          </cell>
          <cell r="E814" t="str">
            <v>DIVISI / CABANG</v>
          </cell>
          <cell r="F814" t="str">
            <v>NO SLIP</v>
          </cell>
          <cell r="G814" t="str">
            <v>TGL</v>
          </cell>
          <cell r="H814" t="str">
            <v>STATUS</v>
          </cell>
          <cell r="I814" t="str">
            <v>TGL</v>
          </cell>
          <cell r="J814" t="str">
            <v>BANK</v>
          </cell>
          <cell r="K814" t="str">
            <v>NO. REKENING</v>
          </cell>
          <cell r="L814" t="str">
            <v>NPWP</v>
          </cell>
          <cell r="M814" t="str">
            <v>GAJI POKOK</v>
          </cell>
          <cell r="N814" t="str">
            <v>HARI</v>
          </cell>
          <cell r="O814" t="str">
            <v>GAJI POKOK EFEKTIF</v>
          </cell>
          <cell r="P814" t="str">
            <v>TUNJANGAN</v>
          </cell>
          <cell r="S814" t="str">
            <v>GAJI</v>
          </cell>
          <cell r="T814" t="str">
            <v>INSENTIF, KOMISI &amp; PENCAPAIAN</v>
          </cell>
          <cell r="AC814" t="str">
            <v>TOTAL</v>
          </cell>
          <cell r="AD814" t="str">
            <v>PREMI</v>
          </cell>
          <cell r="AF814" t="str">
            <v>Gaji Per hari</v>
          </cell>
          <cell r="AG814" t="str">
            <v>Gaji setelah dipotong hari</v>
          </cell>
          <cell r="AH814" t="str">
            <v>LEMBUR, ROLLING, DLL</v>
          </cell>
          <cell r="AL814" t="str">
            <v>TOTAL</v>
          </cell>
          <cell r="AM814" t="str">
            <v>Dinner Allowance</v>
          </cell>
          <cell r="AP814" t="str">
            <v>Extra Dinner Allowance</v>
          </cell>
          <cell r="AS814" t="str">
            <v>Grand Total</v>
          </cell>
          <cell r="AT814" t="str">
            <v>POTONGAN</v>
          </cell>
          <cell r="AW814" t="str">
            <v>Motor Support</v>
          </cell>
          <cell r="AY814" t="str">
            <v>KOREKSI (+/-)</v>
          </cell>
          <cell r="BB814" t="str">
            <v>TOTAL</v>
          </cell>
          <cell r="BC814" t="str">
            <v>JAMSOSTEK (DARI GAJI POKOK)</v>
          </cell>
          <cell r="BK814" t="str">
            <v>GAJI</v>
          </cell>
          <cell r="BL814" t="str">
            <v>POTONGAN</v>
          </cell>
          <cell r="BN814" t="str">
            <v>TOTAL</v>
          </cell>
          <cell r="BY814" t="e">
            <v>#VALUE!</v>
          </cell>
        </row>
        <row r="815">
          <cell r="G815" t="str">
            <v>LAHIR</v>
          </cell>
          <cell r="H815" t="str">
            <v>KEL</v>
          </cell>
          <cell r="I815" t="str">
            <v>MASUK</v>
          </cell>
          <cell r="N815" t="str">
            <v>KERJA</v>
          </cell>
          <cell r="P815" t="str">
            <v>Tetap</v>
          </cell>
          <cell r="Q815" t="str">
            <v>Transport</v>
          </cell>
          <cell r="R815" t="str">
            <v>Jabatan</v>
          </cell>
          <cell r="S815" t="str">
            <v>BRUTO</v>
          </cell>
          <cell r="T815" t="str">
            <v>First Hour</v>
          </cell>
          <cell r="U815" t="str">
            <v>Hours</v>
          </cell>
          <cell r="V815" t="str">
            <v>INSENTIF</v>
          </cell>
          <cell r="W815" t="str">
            <v>Second Hour</v>
          </cell>
          <cell r="X815" t="str">
            <v>Hour</v>
          </cell>
          <cell r="Y815" t="str">
            <v>KOMISI</v>
          </cell>
          <cell r="Z815" t="str">
            <v>Third Hour</v>
          </cell>
          <cell r="AA815" t="str">
            <v>Hours</v>
          </cell>
          <cell r="AB815" t="str">
            <v>PENCAPAIAN</v>
          </cell>
          <cell r="AC815" t="str">
            <v>INSENTIF</v>
          </cell>
          <cell r="AD815" t="str">
            <v>Per Day</v>
          </cell>
          <cell r="AE815" t="str">
            <v>Days</v>
          </cell>
          <cell r="AH815" t="str">
            <v>LUAR KOTA</v>
          </cell>
          <cell r="AI815" t="str">
            <v>LEMBUR</v>
          </cell>
          <cell r="AJ815" t="str">
            <v>ROLLING</v>
          </cell>
          <cell r="AK815" t="str">
            <v>UANG HARIAN</v>
          </cell>
          <cell r="AL815" t="str">
            <v>LEMBUR</v>
          </cell>
          <cell r="AM815" t="str">
            <v>Per Day</v>
          </cell>
          <cell r="AN815" t="str">
            <v>Days</v>
          </cell>
          <cell r="AO815" t="str">
            <v>Total</v>
          </cell>
          <cell r="AP815" t="str">
            <v>Per Day</v>
          </cell>
          <cell r="AQ815" t="str">
            <v>Days</v>
          </cell>
          <cell r="AR815" t="str">
            <v>Total</v>
          </cell>
          <cell r="AS815" t="str">
            <v>Overtime</v>
          </cell>
          <cell r="AT815" t="str">
            <v>No.</v>
          </cell>
          <cell r="AU815" t="str">
            <v>Total</v>
          </cell>
          <cell r="AV815" t="str">
            <v>Keterangan</v>
          </cell>
          <cell r="AW815" t="str">
            <v>No.</v>
          </cell>
          <cell r="AX815" t="str">
            <v>Total</v>
          </cell>
          <cell r="AY815" t="str">
            <v>No.</v>
          </cell>
          <cell r="AZ815" t="str">
            <v>Total</v>
          </cell>
          <cell r="BA815" t="str">
            <v>Keterangan</v>
          </cell>
          <cell r="BB815" t="str">
            <v>GAJI</v>
          </cell>
          <cell r="BC815" t="str">
            <v>JKK (0.24%)</v>
          </cell>
          <cell r="BD815" t="str">
            <v>JKM(0.30%)</v>
          </cell>
          <cell r="BE815" t="str">
            <v>BPJS (4.0%)</v>
          </cell>
          <cell r="BF815" t="str">
            <v>JHT (3.7%)</v>
          </cell>
          <cell r="BG815" t="str">
            <v>JPN (2%)</v>
          </cell>
          <cell r="BH815" t="str">
            <v>JPN (1%)</v>
          </cell>
          <cell r="BI815" t="str">
            <v>JHT (2.0%)</v>
          </cell>
          <cell r="BJ815" t="str">
            <v>BPJS (1%)</v>
          </cell>
          <cell r="BK815" t="str">
            <v>NETTO</v>
          </cell>
          <cell r="BN815" t="str">
            <v>Take Home Pay</v>
          </cell>
          <cell r="BY815" t="e">
            <v>#VALUE!</v>
          </cell>
        </row>
        <row r="816">
          <cell r="B816">
            <v>14110221</v>
          </cell>
          <cell r="C816" t="str">
            <v>ARRIYANTO</v>
          </cell>
          <cell r="D816" t="str">
            <v>Branch Manager</v>
          </cell>
          <cell r="E816" t="str">
            <v>PALU</v>
          </cell>
          <cell r="F816">
            <v>1</v>
          </cell>
          <cell r="G816" t="str">
            <v>00-00-0000</v>
          </cell>
          <cell r="H816" t="str">
            <v>TK/0</v>
          </cell>
          <cell r="I816" t="str">
            <v>21-11-2014</v>
          </cell>
          <cell r="J816" t="str">
            <v>Mandiri</v>
          </cell>
          <cell r="K816" t="str">
            <v>1250012743589</v>
          </cell>
          <cell r="L816" t="str">
            <v>71.529.674.5-831.000</v>
          </cell>
          <cell r="M816">
            <v>2000000</v>
          </cell>
          <cell r="N816">
            <v>21</v>
          </cell>
          <cell r="O816">
            <v>2000000</v>
          </cell>
          <cell r="P816">
            <v>1425000</v>
          </cell>
          <cell r="S816">
            <v>3425000</v>
          </cell>
          <cell r="V816">
            <v>0</v>
          </cell>
          <cell r="Y816">
            <v>0</v>
          </cell>
          <cell r="AB816">
            <v>0</v>
          </cell>
          <cell r="AC816">
            <v>0</v>
          </cell>
          <cell r="AF816">
            <v>163095.23809523811</v>
          </cell>
          <cell r="AG816">
            <v>3425000</v>
          </cell>
          <cell r="AH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N816">
            <v>0</v>
          </cell>
          <cell r="AQ816">
            <v>0</v>
          </cell>
          <cell r="AT816">
            <v>0</v>
          </cell>
          <cell r="AU816">
            <v>0</v>
          </cell>
          <cell r="AW816">
            <v>0</v>
          </cell>
          <cell r="AX816">
            <v>0</v>
          </cell>
          <cell r="AY816">
            <v>0</v>
          </cell>
          <cell r="AZ816">
            <v>0</v>
          </cell>
          <cell r="BB816">
            <v>3425000</v>
          </cell>
          <cell r="BC816">
            <v>12000</v>
          </cell>
          <cell r="BD816">
            <v>15000</v>
          </cell>
          <cell r="BE816">
            <v>200000</v>
          </cell>
          <cell r="BF816">
            <v>185000</v>
          </cell>
          <cell r="BG816">
            <v>100000</v>
          </cell>
          <cell r="BH816">
            <v>50000</v>
          </cell>
          <cell r="BI816">
            <v>100000</v>
          </cell>
          <cell r="BJ816">
            <v>50000</v>
          </cell>
          <cell r="BK816">
            <v>3225000</v>
          </cell>
          <cell r="BL816">
            <v>513750</v>
          </cell>
          <cell r="BM816">
            <v>0.15</v>
          </cell>
          <cell r="BN816">
            <v>2711250</v>
          </cell>
          <cell r="BR816">
            <v>5000000</v>
          </cell>
          <cell r="BY816">
            <v>2711250</v>
          </cell>
        </row>
        <row r="817">
          <cell r="B817">
            <v>14080152</v>
          </cell>
          <cell r="C817" t="str">
            <v>ASTUTY YATI NINGSIH MBAYANG</v>
          </cell>
          <cell r="D817" t="str">
            <v>Admin</v>
          </cell>
          <cell r="E817" t="str">
            <v>PALU</v>
          </cell>
          <cell r="F817">
            <v>2</v>
          </cell>
          <cell r="G817" t="str">
            <v>00-00-0000</v>
          </cell>
          <cell r="H817" t="str">
            <v>K/2</v>
          </cell>
          <cell r="I817" t="str">
            <v>28-08-2014</v>
          </cell>
          <cell r="J817" t="str">
            <v>Mandiri</v>
          </cell>
          <cell r="K817" t="str">
            <v>1250012743043</v>
          </cell>
          <cell r="L817" t="str">
            <v>77.464.020.5-831.000</v>
          </cell>
          <cell r="M817">
            <v>2000000</v>
          </cell>
          <cell r="N817">
            <v>21</v>
          </cell>
          <cell r="O817">
            <v>2000000</v>
          </cell>
          <cell r="P817">
            <v>850000</v>
          </cell>
          <cell r="S817">
            <v>2850000</v>
          </cell>
          <cell r="V817">
            <v>0</v>
          </cell>
          <cell r="Y817">
            <v>0</v>
          </cell>
          <cell r="AB817">
            <v>0</v>
          </cell>
          <cell r="AC817">
            <v>0</v>
          </cell>
          <cell r="AF817">
            <v>135714.28571428571</v>
          </cell>
          <cell r="AG817">
            <v>2850000</v>
          </cell>
          <cell r="AH817">
            <v>0</v>
          </cell>
          <cell r="AI817">
            <v>0</v>
          </cell>
          <cell r="AJ817">
            <v>0</v>
          </cell>
          <cell r="AK817">
            <v>0</v>
          </cell>
          <cell r="AL817">
            <v>0</v>
          </cell>
          <cell r="AN817">
            <v>0</v>
          </cell>
          <cell r="AQ817">
            <v>0</v>
          </cell>
          <cell r="AT817">
            <v>0</v>
          </cell>
          <cell r="AU817">
            <v>0</v>
          </cell>
          <cell r="AW817">
            <v>0</v>
          </cell>
          <cell r="AX817">
            <v>0</v>
          </cell>
          <cell r="AY817">
            <v>0</v>
          </cell>
          <cell r="AZ817">
            <v>0</v>
          </cell>
          <cell r="BB817">
            <v>2850000</v>
          </cell>
          <cell r="BC817">
            <v>6416.1311999999998</v>
          </cell>
          <cell r="BD817">
            <v>8020.1640000000007</v>
          </cell>
          <cell r="BE817">
            <v>106935.52</v>
          </cell>
          <cell r="BF817">
            <v>98915.356</v>
          </cell>
          <cell r="BG817">
            <v>53467.76</v>
          </cell>
          <cell r="BH817">
            <v>26733.88</v>
          </cell>
          <cell r="BI817">
            <v>53467.76</v>
          </cell>
          <cell r="BJ817">
            <v>26733.88</v>
          </cell>
          <cell r="BK817">
            <v>2743064.48</v>
          </cell>
          <cell r="BL817">
            <v>427500</v>
          </cell>
          <cell r="BM817">
            <v>0.15</v>
          </cell>
          <cell r="BN817">
            <v>2315564.48</v>
          </cell>
          <cell r="BR817">
            <v>2673388</v>
          </cell>
          <cell r="BY817">
            <v>2315564.48</v>
          </cell>
        </row>
        <row r="818">
          <cell r="B818">
            <v>19110006</v>
          </cell>
          <cell r="C818" t="str">
            <v>Dedy Yusuf Santoso</v>
          </cell>
          <cell r="D818" t="str">
            <v>Sales Engineer</v>
          </cell>
          <cell r="E818" t="str">
            <v>PALU</v>
          </cell>
          <cell r="F818">
            <v>3</v>
          </cell>
          <cell r="G818" t="str">
            <v>00-00-0000</v>
          </cell>
          <cell r="I818" t="str">
            <v>11-11-2019</v>
          </cell>
          <cell r="J818" t="str">
            <v>Mandiri</v>
          </cell>
          <cell r="K818" t="str">
            <v>151,00,1219595,1</v>
          </cell>
          <cell r="M818">
            <v>2000000</v>
          </cell>
          <cell r="N818">
            <v>21</v>
          </cell>
          <cell r="O818">
            <v>2000000</v>
          </cell>
          <cell r="P818">
            <v>775000</v>
          </cell>
          <cell r="S818">
            <v>2775000</v>
          </cell>
          <cell r="AF818">
            <v>132142.85714285713</v>
          </cell>
          <cell r="AG818">
            <v>2774999.9999999995</v>
          </cell>
          <cell r="BB818">
            <v>2774999.9999999995</v>
          </cell>
          <cell r="BC818">
            <v>6416.1311999999998</v>
          </cell>
          <cell r="BD818">
            <v>8020.1640000000007</v>
          </cell>
          <cell r="BF818">
            <v>98915.356</v>
          </cell>
          <cell r="BG818">
            <v>53467.76</v>
          </cell>
          <cell r="BH818">
            <v>26733.88</v>
          </cell>
          <cell r="BI818">
            <v>53467.76</v>
          </cell>
          <cell r="BK818">
            <v>2694798.3599999994</v>
          </cell>
          <cell r="BL818">
            <v>416249.99999999994</v>
          </cell>
          <cell r="BM818">
            <v>0.15</v>
          </cell>
          <cell r="BN818">
            <v>2278548.3599999994</v>
          </cell>
          <cell r="BR818">
            <v>2673388</v>
          </cell>
        </row>
        <row r="819">
          <cell r="B819">
            <v>19120011</v>
          </cell>
          <cell r="C819" t="str">
            <v>Risal Munandar</v>
          </cell>
          <cell r="D819" t="str">
            <v>Sales Engineer</v>
          </cell>
          <cell r="E819" t="str">
            <v>PALU</v>
          </cell>
          <cell r="F819">
            <v>4</v>
          </cell>
          <cell r="G819" t="str">
            <v>00-00-0000</v>
          </cell>
          <cell r="H819" t="str">
            <v>TK/0</v>
          </cell>
          <cell r="I819" t="str">
            <v>09-12-2019</v>
          </cell>
          <cell r="J819" t="str">
            <v>Mandiri</v>
          </cell>
          <cell r="K819" t="str">
            <v>151-00-1224300-9</v>
          </cell>
          <cell r="M819">
            <v>2000000</v>
          </cell>
          <cell r="N819">
            <v>21</v>
          </cell>
          <cell r="O819">
            <v>2000000</v>
          </cell>
          <cell r="P819">
            <v>775000</v>
          </cell>
          <cell r="S819">
            <v>2775000</v>
          </cell>
          <cell r="AF819">
            <v>132142.85714285713</v>
          </cell>
          <cell r="AG819">
            <v>2774999.9999999995</v>
          </cell>
          <cell r="BB819">
            <v>2774999.9999999995</v>
          </cell>
          <cell r="BC819">
            <v>6416.1311999999998</v>
          </cell>
          <cell r="BD819">
            <v>8020.1640000000007</v>
          </cell>
          <cell r="BE819">
            <v>106935.52</v>
          </cell>
          <cell r="BF819">
            <v>98915.356</v>
          </cell>
          <cell r="BG819">
            <v>53467.76</v>
          </cell>
          <cell r="BH819">
            <v>26733.88</v>
          </cell>
          <cell r="BI819">
            <v>53467.76</v>
          </cell>
          <cell r="BJ819">
            <v>26733.88</v>
          </cell>
          <cell r="BK819">
            <v>2668064.4799999995</v>
          </cell>
          <cell r="BL819">
            <v>416249.99999999994</v>
          </cell>
          <cell r="BM819">
            <v>0.15</v>
          </cell>
          <cell r="BN819">
            <v>2251814.4799999995</v>
          </cell>
          <cell r="BR819">
            <v>2673388</v>
          </cell>
        </row>
        <row r="820">
          <cell r="B820">
            <v>21005034</v>
          </cell>
          <cell r="C820" t="str">
            <v>Nofriano Rocky</v>
          </cell>
          <cell r="D820" t="str">
            <v>Sales Engineer</v>
          </cell>
          <cell r="E820" t="str">
            <v>PALU</v>
          </cell>
          <cell r="F820">
            <v>5</v>
          </cell>
          <cell r="G820" t="str">
            <v>00-00-0000</v>
          </cell>
          <cell r="H820" t="str">
            <v>K/2</v>
          </cell>
          <cell r="I820" t="str">
            <v>17-05-2021</v>
          </cell>
          <cell r="J820" t="str">
            <v>Mandiri</v>
          </cell>
          <cell r="L820" t="str">
            <v>64.017.460.3-831.000</v>
          </cell>
          <cell r="M820">
            <v>2000000</v>
          </cell>
          <cell r="N820">
            <v>4</v>
          </cell>
          <cell r="O820">
            <v>380952.38095238095</v>
          </cell>
          <cell r="P820">
            <v>133333.33333333334</v>
          </cell>
          <cell r="S820">
            <v>2800000</v>
          </cell>
          <cell r="AF820">
            <v>133333.33333333334</v>
          </cell>
          <cell r="AG820">
            <v>533333.33333333337</v>
          </cell>
          <cell r="BB820">
            <v>533333.33333333337</v>
          </cell>
          <cell r="BC820">
            <v>6416.1311999999998</v>
          </cell>
          <cell r="BD820">
            <v>8020.1640000000007</v>
          </cell>
          <cell r="BE820">
            <v>106935.52</v>
          </cell>
          <cell r="BF820">
            <v>98915.356</v>
          </cell>
          <cell r="BG820">
            <v>53467.76</v>
          </cell>
          <cell r="BH820">
            <v>26733.88</v>
          </cell>
          <cell r="BI820">
            <v>53467.76</v>
          </cell>
          <cell r="BJ820">
            <v>26733.88</v>
          </cell>
          <cell r="BK820">
            <v>426397.81333333335</v>
          </cell>
          <cell r="BN820">
            <v>426397.81333333335</v>
          </cell>
          <cell r="BR820">
            <v>2673388</v>
          </cell>
        </row>
        <row r="821">
          <cell r="M821">
            <v>10000000</v>
          </cell>
          <cell r="O821">
            <v>8380952.3809523806</v>
          </cell>
          <cell r="P821">
            <v>3958333.3333333335</v>
          </cell>
          <cell r="Q821">
            <v>0</v>
          </cell>
          <cell r="R821">
            <v>0</v>
          </cell>
          <cell r="S821">
            <v>14625000</v>
          </cell>
          <cell r="AF821">
            <v>696428.57142857148</v>
          </cell>
          <cell r="AG821">
            <v>12358333.333333334</v>
          </cell>
          <cell r="BA821">
            <v>0</v>
          </cell>
          <cell r="BB821">
            <v>12358333.333333334</v>
          </cell>
          <cell r="BC821">
            <v>37664.524799999999</v>
          </cell>
          <cell r="BD821">
            <v>47080.656000000003</v>
          </cell>
          <cell r="BE821">
            <v>520806.56000000006</v>
          </cell>
          <cell r="BF821">
            <v>580661.42400000012</v>
          </cell>
          <cell r="BG821">
            <v>313871.04000000004</v>
          </cell>
          <cell r="BH821">
            <v>156935.52000000002</v>
          </cell>
          <cell r="BI821">
            <v>313871.04000000004</v>
          </cell>
          <cell r="BJ821">
            <v>130201.64000000001</v>
          </cell>
          <cell r="BK821">
            <v>11757325.133333333</v>
          </cell>
          <cell r="BN821">
            <v>9983575.1333333328</v>
          </cell>
          <cell r="BR821">
            <v>15693552</v>
          </cell>
          <cell r="BY821">
            <v>9983575.1333333328</v>
          </cell>
        </row>
        <row r="823">
          <cell r="B823" t="str">
            <v>Jakarta, 20 Mei 2021</v>
          </cell>
        </row>
        <row r="824">
          <cell r="B824" t="str">
            <v>Dibuat Oleh :</v>
          </cell>
          <cell r="I824" t="str">
            <v>Diperiksa Oleh :</v>
          </cell>
          <cell r="P824" t="str">
            <v>Diketahui Oleh :</v>
          </cell>
          <cell r="AT824" t="str">
            <v>Disahkan Oleh</v>
          </cell>
        </row>
        <row r="825">
          <cell r="BH825" t="str">
            <v xml:space="preserve"> </v>
          </cell>
        </row>
        <row r="827">
          <cell r="AY827" t="str">
            <v xml:space="preserve"> </v>
          </cell>
        </row>
        <row r="829">
          <cell r="B829" t="str">
            <v>Denny Pangalila</v>
          </cell>
          <cell r="I829" t="str">
            <v>Sangap Dame</v>
          </cell>
          <cell r="P829" t="str">
            <v>Harianto</v>
          </cell>
          <cell r="AT829" t="str">
            <v>Low Yew Lean</v>
          </cell>
        </row>
        <row r="830">
          <cell r="B830" t="str">
            <v>Human Capital Manager</v>
          </cell>
          <cell r="I830" t="str">
            <v>Deputy Direktur Finance &amp; Accounting</v>
          </cell>
          <cell r="P830" t="str">
            <v>Direktur</v>
          </cell>
          <cell r="AT830" t="str">
            <v>Direktur Utama</v>
          </cell>
        </row>
        <row r="831">
          <cell r="BY831">
            <v>0</v>
          </cell>
        </row>
        <row r="832">
          <cell r="B832" t="str">
            <v>BRANCH  :</v>
          </cell>
          <cell r="C832" t="str">
            <v>SORONG</v>
          </cell>
          <cell r="BY832">
            <v>0</v>
          </cell>
        </row>
        <row r="833">
          <cell r="B833" t="str">
            <v>NIK</v>
          </cell>
          <cell r="C833" t="str">
            <v>NAMA</v>
          </cell>
          <cell r="D833" t="str">
            <v>JABATAN</v>
          </cell>
          <cell r="E833" t="str">
            <v>DIVISI / CABANG</v>
          </cell>
          <cell r="F833" t="str">
            <v>NO SLIP</v>
          </cell>
          <cell r="G833" t="str">
            <v>TGL</v>
          </cell>
          <cell r="H833" t="str">
            <v>STATUS</v>
          </cell>
          <cell r="I833" t="str">
            <v>TGL</v>
          </cell>
          <cell r="J833" t="str">
            <v>BANK</v>
          </cell>
          <cell r="K833" t="str">
            <v>NO. REKENING</v>
          </cell>
          <cell r="L833" t="str">
            <v>NPWP</v>
          </cell>
          <cell r="M833" t="str">
            <v>GAJI POKOK</v>
          </cell>
          <cell r="N833" t="str">
            <v>HARI</v>
          </cell>
          <cell r="O833" t="str">
            <v>GAJI POKOK EFEKTIF</v>
          </cell>
          <cell r="P833" t="str">
            <v>TUNJANGAN</v>
          </cell>
          <cell r="S833" t="str">
            <v>GAJI</v>
          </cell>
          <cell r="T833" t="str">
            <v>INSENTIF, KOMISI &amp; PENCAPAIAN</v>
          </cell>
          <cell r="AC833" t="str">
            <v>TOTAL</v>
          </cell>
          <cell r="AD833" t="str">
            <v>PREMI</v>
          </cell>
          <cell r="AH833" t="str">
            <v>LEMBUR, ROLLING, DLL</v>
          </cell>
          <cell r="AL833" t="str">
            <v>TOTAL</v>
          </cell>
          <cell r="AM833" t="str">
            <v>Dinner Allowance</v>
          </cell>
          <cell r="AP833" t="str">
            <v>Extra Dinner Allowance</v>
          </cell>
          <cell r="AS833" t="str">
            <v>Grand Total</v>
          </cell>
          <cell r="AT833" t="str">
            <v>POTONGAN</v>
          </cell>
          <cell r="AW833" t="str">
            <v>Motor Support</v>
          </cell>
          <cell r="AY833" t="str">
            <v>KOREKSI (+/-)</v>
          </cell>
          <cell r="BB833" t="str">
            <v>TOTAL</v>
          </cell>
          <cell r="BC833" t="str">
            <v>JAMSOSTEK (DARI GAJI POKOK)</v>
          </cell>
          <cell r="BK833" t="str">
            <v>GAJI</v>
          </cell>
          <cell r="BL833" t="str">
            <v>DIBAYAR FULL</v>
          </cell>
          <cell r="BN833" t="str">
            <v>TOTAL</v>
          </cell>
          <cell r="BY833" t="e">
            <v>#VALUE!</v>
          </cell>
        </row>
        <row r="834">
          <cell r="G834" t="str">
            <v>LAHIR</v>
          </cell>
          <cell r="H834" t="str">
            <v>KEL</v>
          </cell>
          <cell r="I834" t="str">
            <v>MASUK</v>
          </cell>
          <cell r="N834" t="str">
            <v>KERJA</v>
          </cell>
          <cell r="P834" t="str">
            <v>Tetap</v>
          </cell>
          <cell r="Q834" t="str">
            <v>Transport</v>
          </cell>
          <cell r="R834" t="str">
            <v>Jabatan</v>
          </cell>
          <cell r="S834" t="str">
            <v>BRUTO</v>
          </cell>
          <cell r="T834" t="str">
            <v>First Hour</v>
          </cell>
          <cell r="U834" t="str">
            <v>Hours</v>
          </cell>
          <cell r="V834" t="str">
            <v>INSENTIF</v>
          </cell>
          <cell r="W834" t="str">
            <v>Second Hour</v>
          </cell>
          <cell r="X834" t="str">
            <v>Hour</v>
          </cell>
          <cell r="Y834" t="str">
            <v>KOMISI</v>
          </cell>
          <cell r="Z834" t="str">
            <v>Third Hour</v>
          </cell>
          <cell r="AA834" t="str">
            <v>Hours</v>
          </cell>
          <cell r="AB834" t="str">
            <v>PENCAPAIAN</v>
          </cell>
          <cell r="AC834" t="str">
            <v>INSENTIF</v>
          </cell>
          <cell r="AD834" t="str">
            <v>Per Day</v>
          </cell>
          <cell r="AE834" t="str">
            <v>Days</v>
          </cell>
          <cell r="AH834" t="str">
            <v>LUAR KOTA</v>
          </cell>
          <cell r="AI834" t="str">
            <v>LEMBUR</v>
          </cell>
          <cell r="AJ834" t="str">
            <v>ROLLING</v>
          </cell>
          <cell r="AK834" t="str">
            <v>UANG HARIAN</v>
          </cell>
          <cell r="AL834" t="str">
            <v>LEMBUR</v>
          </cell>
          <cell r="AM834" t="str">
            <v>Per Day</v>
          </cell>
          <cell r="AN834" t="str">
            <v>Days</v>
          </cell>
          <cell r="AO834" t="str">
            <v>Total</v>
          </cell>
          <cell r="AP834" t="str">
            <v>Per Day</v>
          </cell>
          <cell r="AQ834" t="str">
            <v>Days</v>
          </cell>
          <cell r="AR834" t="str">
            <v>Total</v>
          </cell>
          <cell r="AS834" t="str">
            <v>Overtime</v>
          </cell>
          <cell r="AT834" t="str">
            <v>No.</v>
          </cell>
          <cell r="AU834" t="str">
            <v>Total</v>
          </cell>
          <cell r="AV834" t="str">
            <v>Keterangan</v>
          </cell>
          <cell r="AW834" t="str">
            <v>No.</v>
          </cell>
          <cell r="AX834" t="str">
            <v>Total</v>
          </cell>
          <cell r="AY834" t="str">
            <v>No.</v>
          </cell>
          <cell r="AZ834" t="str">
            <v>Total</v>
          </cell>
          <cell r="BA834" t="str">
            <v>Keterangan</v>
          </cell>
          <cell r="BB834" t="str">
            <v>GAJI</v>
          </cell>
          <cell r="BC834" t="str">
            <v>JKK (0.24%)</v>
          </cell>
          <cell r="BD834" t="str">
            <v>JKM(0.30%)</v>
          </cell>
          <cell r="BE834" t="str">
            <v>BPJS (4.0%)</v>
          </cell>
          <cell r="BF834" t="str">
            <v>JHT (3.7%)</v>
          </cell>
          <cell r="BG834" t="str">
            <v>JPN (2%)</v>
          </cell>
          <cell r="BH834" t="str">
            <v>JPN (1%)</v>
          </cell>
          <cell r="BI834" t="str">
            <v>JHT (2.0%)</v>
          </cell>
          <cell r="BJ834" t="str">
            <v>BPJS (1%)</v>
          </cell>
          <cell r="BK834" t="str">
            <v>NETTO</v>
          </cell>
          <cell r="BN834" t="str">
            <v>Take Home Pay</v>
          </cell>
          <cell r="BY834" t="e">
            <v>#VALUE!</v>
          </cell>
        </row>
        <row r="837">
          <cell r="M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U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N837">
            <v>0</v>
          </cell>
          <cell r="BR837">
            <v>0</v>
          </cell>
          <cell r="BY837">
            <v>0</v>
          </cell>
        </row>
        <row r="839">
          <cell r="B839" t="str">
            <v>Jakarta, 20 Agustus 2020</v>
          </cell>
        </row>
        <row r="840">
          <cell r="B840" t="str">
            <v>Dibuat Oleh :</v>
          </cell>
          <cell r="I840" t="str">
            <v>Diperiksa Oleh :</v>
          </cell>
          <cell r="P840" t="str">
            <v>Diketahui Oleh :</v>
          </cell>
          <cell r="AT840" t="str">
            <v>Disahkan Oleh</v>
          </cell>
        </row>
        <row r="841">
          <cell r="BH841" t="str">
            <v xml:space="preserve"> </v>
          </cell>
        </row>
        <row r="843">
          <cell r="AY843" t="str">
            <v xml:space="preserve"> </v>
          </cell>
        </row>
        <row r="845">
          <cell r="B845" t="str">
            <v>Denny Pangalila</v>
          </cell>
          <cell r="I845" t="str">
            <v>Sangap Dame</v>
          </cell>
          <cell r="P845" t="str">
            <v>Harianto</v>
          </cell>
          <cell r="AT845" t="str">
            <v>Low Yew Lean</v>
          </cell>
        </row>
        <row r="846">
          <cell r="B846" t="str">
            <v>Human Capital Manager</v>
          </cell>
          <cell r="I846" t="str">
            <v>Deputy Direktur Finance &amp; Accounting</v>
          </cell>
          <cell r="P846" t="str">
            <v>Direktur</v>
          </cell>
          <cell r="AT846" t="str">
            <v>Direktur Utama</v>
          </cell>
        </row>
        <row r="847">
          <cell r="BY847">
            <v>0</v>
          </cell>
        </row>
        <row r="848">
          <cell r="B848" t="str">
            <v>BRANCH  :</v>
          </cell>
          <cell r="C848" t="str">
            <v>REGIONAL JAWA TIMUR</v>
          </cell>
          <cell r="BY848">
            <v>0</v>
          </cell>
        </row>
        <row r="849">
          <cell r="B849" t="str">
            <v>NIK</v>
          </cell>
          <cell r="C849" t="str">
            <v>NAMA</v>
          </cell>
          <cell r="D849" t="str">
            <v>JABATAN</v>
          </cell>
          <cell r="E849" t="str">
            <v>DIVISI / CABANG</v>
          </cell>
          <cell r="F849" t="str">
            <v>NO SLIP</v>
          </cell>
          <cell r="G849" t="str">
            <v>TGL</v>
          </cell>
          <cell r="H849" t="str">
            <v>STATUS</v>
          </cell>
          <cell r="I849" t="str">
            <v>TGL</v>
          </cell>
          <cell r="J849" t="str">
            <v>BANK</v>
          </cell>
          <cell r="K849" t="str">
            <v>NO. REKENING</v>
          </cell>
          <cell r="L849" t="str">
            <v>NPWP</v>
          </cell>
          <cell r="M849" t="str">
            <v>GAJI POKOK</v>
          </cell>
          <cell r="N849" t="str">
            <v>HARI</v>
          </cell>
          <cell r="O849" t="str">
            <v>GAJI POKOK EFEKTIF</v>
          </cell>
          <cell r="P849" t="str">
            <v>TUNJANGAN</v>
          </cell>
          <cell r="S849" t="str">
            <v>GAJI</v>
          </cell>
          <cell r="T849" t="str">
            <v>INSENTIF, KOMISI &amp; PENCAPAIAN</v>
          </cell>
          <cell r="AC849" t="str">
            <v>TOTAL</v>
          </cell>
          <cell r="AD849" t="str">
            <v>PREMI</v>
          </cell>
          <cell r="AF849" t="str">
            <v>Gaji Per hari</v>
          </cell>
          <cell r="AG849" t="str">
            <v>Gaji setelah dipotong hari</v>
          </cell>
          <cell r="AH849" t="str">
            <v>LEMBUR, ROLLING, DLL</v>
          </cell>
          <cell r="AL849" t="str">
            <v>TOTAL</v>
          </cell>
          <cell r="AM849" t="str">
            <v>Dinner Allowance</v>
          </cell>
          <cell r="AP849" t="str">
            <v>Extra Dinner Allowance</v>
          </cell>
          <cell r="AS849" t="str">
            <v>Grand Total</v>
          </cell>
          <cell r="AT849" t="str">
            <v>POTONGAN</v>
          </cell>
          <cell r="AW849" t="str">
            <v>Motor Support</v>
          </cell>
          <cell r="AY849" t="str">
            <v>KOREKSI (+/-)</v>
          </cell>
          <cell r="BB849" t="str">
            <v>TOTAL</v>
          </cell>
          <cell r="BC849" t="str">
            <v>JAMSOSTEK (DARI GAJI POKOK)</v>
          </cell>
          <cell r="BK849" t="str">
            <v>GAJI</v>
          </cell>
          <cell r="BL849" t="str">
            <v>POTONGAN</v>
          </cell>
          <cell r="BN849" t="str">
            <v>TOTAL</v>
          </cell>
          <cell r="BR849" t="str">
            <v>GAJI POKOK</v>
          </cell>
          <cell r="BY849" t="e">
            <v>#VALUE!</v>
          </cell>
        </row>
        <row r="850">
          <cell r="G850" t="str">
            <v>LAHIR</v>
          </cell>
          <cell r="H850" t="str">
            <v>KEL</v>
          </cell>
          <cell r="I850" t="str">
            <v>MASUK</v>
          </cell>
          <cell r="N850" t="str">
            <v>KERJA</v>
          </cell>
          <cell r="P850" t="str">
            <v>Tetap</v>
          </cell>
          <cell r="Q850" t="str">
            <v>Transport</v>
          </cell>
          <cell r="R850" t="str">
            <v>Jabatan</v>
          </cell>
          <cell r="S850" t="str">
            <v>BRUTO</v>
          </cell>
          <cell r="T850" t="str">
            <v>First Hour</v>
          </cell>
          <cell r="U850" t="str">
            <v>Hours</v>
          </cell>
          <cell r="V850" t="str">
            <v>INSENTIF</v>
          </cell>
          <cell r="W850" t="str">
            <v>Second Hour</v>
          </cell>
          <cell r="X850" t="str">
            <v>Hour</v>
          </cell>
          <cell r="Y850" t="str">
            <v>KOMISI</v>
          </cell>
          <cell r="Z850" t="str">
            <v>Third Hour</v>
          </cell>
          <cell r="AA850" t="str">
            <v>Hours</v>
          </cell>
          <cell r="AB850" t="str">
            <v>PENCAPAIAN</v>
          </cell>
          <cell r="AC850" t="str">
            <v>INSENTIF</v>
          </cell>
          <cell r="AD850" t="str">
            <v>Per Day</v>
          </cell>
          <cell r="AE850" t="str">
            <v>Days</v>
          </cell>
          <cell r="AH850" t="str">
            <v>LUAR KOTA</v>
          </cell>
          <cell r="AI850" t="str">
            <v>LEMBUR</v>
          </cell>
          <cell r="AJ850" t="str">
            <v>ROLLING</v>
          </cell>
          <cell r="AK850" t="str">
            <v>UANG HARIAN</v>
          </cell>
          <cell r="AL850" t="str">
            <v>LEMBUR</v>
          </cell>
          <cell r="AM850" t="str">
            <v>Per Day</v>
          </cell>
          <cell r="AN850" t="str">
            <v>Days</v>
          </cell>
          <cell r="AO850" t="str">
            <v>Total</v>
          </cell>
          <cell r="AP850" t="str">
            <v>Per Day</v>
          </cell>
          <cell r="AQ850" t="str">
            <v>Days</v>
          </cell>
          <cell r="AR850" t="str">
            <v>Total</v>
          </cell>
          <cell r="AS850" t="str">
            <v>Overtime</v>
          </cell>
          <cell r="AT850" t="str">
            <v>No.</v>
          </cell>
          <cell r="AU850" t="str">
            <v>Total</v>
          </cell>
          <cell r="AV850" t="str">
            <v>Keterangan</v>
          </cell>
          <cell r="AW850" t="str">
            <v>No.</v>
          </cell>
          <cell r="AX850" t="str">
            <v>Total</v>
          </cell>
          <cell r="AY850" t="str">
            <v>No.</v>
          </cell>
          <cell r="AZ850" t="str">
            <v>Total</v>
          </cell>
          <cell r="BA850" t="str">
            <v>Keterangan</v>
          </cell>
          <cell r="BB850" t="str">
            <v>GAJI</v>
          </cell>
          <cell r="BC850" t="str">
            <v>JKK (0.24%)</v>
          </cell>
          <cell r="BD850" t="str">
            <v>JKM(0.30%)</v>
          </cell>
          <cell r="BE850" t="str">
            <v>BPJS (4.0%)</v>
          </cell>
          <cell r="BF850" t="str">
            <v>JHT (3.7%)</v>
          </cell>
          <cell r="BG850" t="str">
            <v>JPN (2%)</v>
          </cell>
          <cell r="BH850" t="str">
            <v>JPN (1%)</v>
          </cell>
          <cell r="BI850" t="str">
            <v>JHT (2.0%)</v>
          </cell>
          <cell r="BJ850" t="str">
            <v>BPJS (1%)</v>
          </cell>
          <cell r="BK850" t="str">
            <v>NETTO</v>
          </cell>
          <cell r="BN850" t="str">
            <v>Take Home Pay</v>
          </cell>
          <cell r="BY850" t="e">
            <v>#VALUE!</v>
          </cell>
        </row>
        <row r="851">
          <cell r="B851" t="str">
            <v>08050003</v>
          </cell>
          <cell r="C851" t="str">
            <v>SETIAWAN UTAMA</v>
          </cell>
          <cell r="D851" t="str">
            <v>Regional Manager</v>
          </cell>
          <cell r="E851" t="str">
            <v>SURABAYA (Sidoarjo)</v>
          </cell>
          <cell r="F851">
            <v>1</v>
          </cell>
          <cell r="G851" t="str">
            <v>00-00-0000</v>
          </cell>
          <cell r="H851" t="str">
            <v>K/1</v>
          </cell>
          <cell r="I851" t="str">
            <v>18-05-2008</v>
          </cell>
          <cell r="J851" t="str">
            <v>Mandiri</v>
          </cell>
          <cell r="K851" t="str">
            <v>1420014683717</v>
          </cell>
          <cell r="L851" t="str">
            <v>49.559.072.1-075.000</v>
          </cell>
          <cell r="M851">
            <v>2000000</v>
          </cell>
          <cell r="N851">
            <v>21</v>
          </cell>
          <cell r="O851">
            <v>2000000</v>
          </cell>
          <cell r="P851">
            <v>4000000</v>
          </cell>
          <cell r="S851">
            <v>6000000</v>
          </cell>
          <cell r="V851">
            <v>0</v>
          </cell>
          <cell r="Y851">
            <v>0</v>
          </cell>
          <cell r="AB851">
            <v>0</v>
          </cell>
          <cell r="AC851">
            <v>0</v>
          </cell>
          <cell r="AF851">
            <v>285714.28571428574</v>
          </cell>
          <cell r="AG851">
            <v>6000000.0000000009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N851">
            <v>0</v>
          </cell>
          <cell r="AQ851">
            <v>0</v>
          </cell>
          <cell r="AT851" t="str">
            <v>6 OF 6</v>
          </cell>
          <cell r="AV851" t="str">
            <v>LUNAS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B851">
            <v>6000000.0000000009</v>
          </cell>
          <cell r="BC851">
            <v>16800</v>
          </cell>
          <cell r="BD851">
            <v>21000</v>
          </cell>
          <cell r="BE851">
            <v>280000</v>
          </cell>
          <cell r="BF851">
            <v>259000</v>
          </cell>
          <cell r="BG851">
            <v>140000</v>
          </cell>
          <cell r="BH851">
            <v>70000</v>
          </cell>
          <cell r="BI851">
            <v>140000</v>
          </cell>
          <cell r="BJ851">
            <v>70000</v>
          </cell>
          <cell r="BK851">
            <v>5720000.0000000009</v>
          </cell>
          <cell r="BL851">
            <v>900000</v>
          </cell>
          <cell r="BM851">
            <v>0.15</v>
          </cell>
          <cell r="BN851">
            <v>4820000.0000000009</v>
          </cell>
          <cell r="BR851">
            <v>7000000</v>
          </cell>
          <cell r="BY851">
            <v>4820000.0000000009</v>
          </cell>
        </row>
        <row r="852">
          <cell r="B852">
            <v>13050139</v>
          </cell>
          <cell r="C852" t="str">
            <v>AGUSTINUS KAKO</v>
          </cell>
          <cell r="D852" t="str">
            <v>Head Gudang</v>
          </cell>
          <cell r="E852" t="str">
            <v>SURABAYA (Sidoarjo)</v>
          </cell>
          <cell r="F852">
            <v>2</v>
          </cell>
          <cell r="G852" t="str">
            <v>00-00-0000</v>
          </cell>
          <cell r="H852" t="str">
            <v>K/1</v>
          </cell>
          <cell r="I852" t="str">
            <v>28-03-2002</v>
          </cell>
          <cell r="J852" t="str">
            <v>Mandiri</v>
          </cell>
          <cell r="K852" t="str">
            <v>1420014684699</v>
          </cell>
          <cell r="L852" t="str">
            <v>24.549.592.4-6097000</v>
          </cell>
          <cell r="M852">
            <v>2000000</v>
          </cell>
          <cell r="N852">
            <v>21</v>
          </cell>
          <cell r="O852">
            <v>2000000</v>
          </cell>
          <cell r="P852">
            <v>1300000</v>
          </cell>
          <cell r="S852">
            <v>3300000</v>
          </cell>
          <cell r="V852">
            <v>0</v>
          </cell>
          <cell r="Y852">
            <v>0</v>
          </cell>
          <cell r="AB852">
            <v>0</v>
          </cell>
          <cell r="AC852">
            <v>0</v>
          </cell>
          <cell r="AF852">
            <v>157142.85714285713</v>
          </cell>
          <cell r="AG852">
            <v>3299999.9999999995</v>
          </cell>
          <cell r="AH852">
            <v>0</v>
          </cell>
          <cell r="AK852">
            <v>0</v>
          </cell>
          <cell r="AL852">
            <v>0</v>
          </cell>
          <cell r="AN852">
            <v>0</v>
          </cell>
          <cell r="AQ852">
            <v>0</v>
          </cell>
          <cell r="AT852" t="str">
            <v>6 OF 6</v>
          </cell>
          <cell r="AV852" t="str">
            <v>LUNAS</v>
          </cell>
          <cell r="AW852">
            <v>0</v>
          </cell>
          <cell r="AX852">
            <v>0</v>
          </cell>
          <cell r="AY852">
            <v>0</v>
          </cell>
          <cell r="AZ852">
            <v>0</v>
          </cell>
          <cell r="BB852">
            <v>3299999.9999999995</v>
          </cell>
          <cell r="BC852">
            <v>10304.5944</v>
          </cell>
          <cell r="BD852">
            <v>12880.743</v>
          </cell>
          <cell r="BE852">
            <v>171743.24</v>
          </cell>
          <cell r="BF852">
            <v>158862.497</v>
          </cell>
          <cell r="BG852">
            <v>85871.62</v>
          </cell>
          <cell r="BH852">
            <v>42935.81</v>
          </cell>
          <cell r="BI852">
            <v>85871.62</v>
          </cell>
          <cell r="BJ852">
            <v>42935.81</v>
          </cell>
          <cell r="BK852">
            <v>3128256.76</v>
          </cell>
          <cell r="BL852">
            <v>495000</v>
          </cell>
          <cell r="BM852">
            <v>0.15</v>
          </cell>
          <cell r="BN852">
            <v>2633256.7599999998</v>
          </cell>
          <cell r="BR852">
            <v>4293581</v>
          </cell>
          <cell r="BY852">
            <v>2633256.7599999998</v>
          </cell>
        </row>
        <row r="853">
          <cell r="B853">
            <v>13050115</v>
          </cell>
          <cell r="C853" t="str">
            <v>HENDRIKUS DALASARUS LANDO</v>
          </cell>
          <cell r="D853" t="str">
            <v>Driver</v>
          </cell>
          <cell r="E853" t="str">
            <v>SURABAYA (Sidoarjo)</v>
          </cell>
          <cell r="F853">
            <v>3</v>
          </cell>
          <cell r="G853" t="str">
            <v>00-00-0000</v>
          </cell>
          <cell r="H853" t="str">
            <v>TK/0</v>
          </cell>
          <cell r="I853" t="str">
            <v>01-05-2013</v>
          </cell>
          <cell r="J853" t="str">
            <v>Mandiri</v>
          </cell>
          <cell r="K853" t="str">
            <v>1420014683766</v>
          </cell>
          <cell r="L853" t="str">
            <v>64.058.273.0-923.000</v>
          </cell>
          <cell r="M853">
            <v>2000000</v>
          </cell>
          <cell r="N853">
            <v>21</v>
          </cell>
          <cell r="O853">
            <v>2000000</v>
          </cell>
          <cell r="P853">
            <v>1112500</v>
          </cell>
          <cell r="S853">
            <v>3112500</v>
          </cell>
          <cell r="V853">
            <v>0</v>
          </cell>
          <cell r="Y853">
            <v>0</v>
          </cell>
          <cell r="AB853">
            <v>0</v>
          </cell>
          <cell r="AC853">
            <v>0</v>
          </cell>
          <cell r="AF853">
            <v>148214.28571428571</v>
          </cell>
          <cell r="AG853">
            <v>3112500</v>
          </cell>
          <cell r="AH853">
            <v>150000</v>
          </cell>
          <cell r="AL853">
            <v>150000</v>
          </cell>
          <cell r="AN853">
            <v>0</v>
          </cell>
          <cell r="AQ853">
            <v>0</v>
          </cell>
          <cell r="AT853" t="str">
            <v>4 OF 4</v>
          </cell>
          <cell r="AV853" t="str">
            <v>LUNAS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B853">
            <v>3262500</v>
          </cell>
          <cell r="BC853">
            <v>10304.5944</v>
          </cell>
          <cell r="BD853">
            <v>12880.743</v>
          </cell>
          <cell r="BE853">
            <v>171743.24</v>
          </cell>
          <cell r="BF853">
            <v>158862.497</v>
          </cell>
          <cell r="BG853">
            <v>85871.62</v>
          </cell>
          <cell r="BH853">
            <v>42935.81</v>
          </cell>
          <cell r="BI853">
            <v>85871.62</v>
          </cell>
          <cell r="BJ853">
            <v>42935.81</v>
          </cell>
          <cell r="BK853">
            <v>3090756.76</v>
          </cell>
          <cell r="BL853">
            <v>466875</v>
          </cell>
          <cell r="BM853">
            <v>0.15</v>
          </cell>
          <cell r="BN853">
            <v>2623881.7599999998</v>
          </cell>
          <cell r="BR853">
            <v>4293581</v>
          </cell>
          <cell r="BY853">
            <v>2623881.7599999998</v>
          </cell>
        </row>
        <row r="854">
          <cell r="B854">
            <v>13050143</v>
          </cell>
          <cell r="C854" t="str">
            <v>YEMIMA SRI POEDJIASTUTI</v>
          </cell>
          <cell r="D854" t="str">
            <v>Acting Head Admin Sales</v>
          </cell>
          <cell r="E854" t="str">
            <v>SURABAYA (Sidoarjo)</v>
          </cell>
          <cell r="F854">
            <v>4</v>
          </cell>
          <cell r="G854" t="str">
            <v>00-00-0000</v>
          </cell>
          <cell r="H854" t="str">
            <v>TK/1</v>
          </cell>
          <cell r="I854" t="str">
            <v>01-08-2011</v>
          </cell>
          <cell r="J854" t="str">
            <v>Mandiri</v>
          </cell>
          <cell r="K854" t="str">
            <v>1420005099014</v>
          </cell>
          <cell r="L854" t="str">
            <v>47.342.730.0-614.000</v>
          </cell>
          <cell r="M854">
            <v>2000000</v>
          </cell>
          <cell r="N854">
            <v>21</v>
          </cell>
          <cell r="O854">
            <v>2000000</v>
          </cell>
          <cell r="P854">
            <v>1650000</v>
          </cell>
          <cell r="S854">
            <v>3650000</v>
          </cell>
          <cell r="V854">
            <v>0</v>
          </cell>
          <cell r="Y854">
            <v>0</v>
          </cell>
          <cell r="AB854">
            <v>0</v>
          </cell>
          <cell r="AC854">
            <v>0</v>
          </cell>
          <cell r="AF854">
            <v>173809.52380952382</v>
          </cell>
          <cell r="AG854">
            <v>3650000</v>
          </cell>
          <cell r="AH854">
            <v>0</v>
          </cell>
          <cell r="AK854">
            <v>0</v>
          </cell>
          <cell r="AL854">
            <v>0</v>
          </cell>
          <cell r="AN854">
            <v>0</v>
          </cell>
          <cell r="AQ854">
            <v>0</v>
          </cell>
          <cell r="AT854" t="str">
            <v>4 OF 4</v>
          </cell>
          <cell r="AV854" t="str">
            <v>LUNAS</v>
          </cell>
          <cell r="AW854">
            <v>0</v>
          </cell>
          <cell r="AX854">
            <v>0</v>
          </cell>
          <cell r="AY854">
            <v>0</v>
          </cell>
          <cell r="AZ854">
            <v>0</v>
          </cell>
          <cell r="BB854">
            <v>3650000</v>
          </cell>
          <cell r="BC854">
            <v>10304.5944</v>
          </cell>
          <cell r="BD854">
            <v>12880.743</v>
          </cell>
          <cell r="BE854">
            <v>171743.24</v>
          </cell>
          <cell r="BF854">
            <v>158862.497</v>
          </cell>
          <cell r="BG854">
            <v>85871.62</v>
          </cell>
          <cell r="BH854">
            <v>42935.81</v>
          </cell>
          <cell r="BI854">
            <v>85871.62</v>
          </cell>
          <cell r="BJ854">
            <v>42935.81</v>
          </cell>
          <cell r="BK854">
            <v>3478256.76</v>
          </cell>
          <cell r="BL854">
            <v>547500</v>
          </cell>
          <cell r="BM854">
            <v>0.15</v>
          </cell>
          <cell r="BN854">
            <v>2930756.76</v>
          </cell>
          <cell r="BR854">
            <v>4293581</v>
          </cell>
          <cell r="BY854">
            <v>2930756.76</v>
          </cell>
        </row>
        <row r="855">
          <cell r="B855">
            <v>13050141</v>
          </cell>
          <cell r="C855" t="str">
            <v>GERSON MONI LENGGA</v>
          </cell>
          <cell r="D855" t="str">
            <v>Penagihan</v>
          </cell>
          <cell r="E855" t="str">
            <v>SURABAYA (Sidoarjo)</v>
          </cell>
          <cell r="F855">
            <v>5</v>
          </cell>
          <cell r="G855" t="str">
            <v>00-00-0000</v>
          </cell>
          <cell r="H855" t="str">
            <v>K/1</v>
          </cell>
          <cell r="I855" t="str">
            <v>04-10-2004</v>
          </cell>
          <cell r="J855" t="str">
            <v>Mandiri</v>
          </cell>
          <cell r="K855" t="str">
            <v>1420014684822</v>
          </cell>
          <cell r="L855" t="str">
            <v>24.549.724.3-921.000</v>
          </cell>
          <cell r="M855">
            <v>2000000</v>
          </cell>
          <cell r="N855">
            <v>21</v>
          </cell>
          <cell r="O855">
            <v>2000000</v>
          </cell>
          <cell r="P855">
            <v>1125000</v>
          </cell>
          <cell r="Q855">
            <v>0</v>
          </cell>
          <cell r="S855">
            <v>3125000</v>
          </cell>
          <cell r="V855">
            <v>0</v>
          </cell>
          <cell r="Y855">
            <v>0</v>
          </cell>
          <cell r="AB855">
            <v>0</v>
          </cell>
          <cell r="AC855">
            <v>0</v>
          </cell>
          <cell r="AF855">
            <v>148809.52380952382</v>
          </cell>
          <cell r="AG855">
            <v>3125000</v>
          </cell>
          <cell r="AH855">
            <v>0</v>
          </cell>
          <cell r="AK855">
            <v>0</v>
          </cell>
          <cell r="AL855">
            <v>0</v>
          </cell>
          <cell r="AN855">
            <v>0</v>
          </cell>
          <cell r="AQ855">
            <v>0</v>
          </cell>
          <cell r="AT855" t="str">
            <v>4 OF 4</v>
          </cell>
          <cell r="AV855" t="str">
            <v>LUNAS</v>
          </cell>
          <cell r="AW855">
            <v>0</v>
          </cell>
          <cell r="AX855">
            <v>0</v>
          </cell>
          <cell r="AY855">
            <v>0</v>
          </cell>
          <cell r="AZ855">
            <v>0</v>
          </cell>
          <cell r="BB855">
            <v>3125000</v>
          </cell>
          <cell r="BC855">
            <v>10304.5944</v>
          </cell>
          <cell r="BD855">
            <v>12880.743</v>
          </cell>
          <cell r="BE855">
            <v>171743.24</v>
          </cell>
          <cell r="BF855">
            <v>158862.497</v>
          </cell>
          <cell r="BG855">
            <v>85871.62</v>
          </cell>
          <cell r="BH855">
            <v>42935.81</v>
          </cell>
          <cell r="BI855">
            <v>85871.62</v>
          </cell>
          <cell r="BJ855">
            <v>42935.81</v>
          </cell>
          <cell r="BK855">
            <v>2953256.76</v>
          </cell>
          <cell r="BL855">
            <v>468750</v>
          </cell>
          <cell r="BM855">
            <v>0.15</v>
          </cell>
          <cell r="BN855">
            <v>2484506.7599999998</v>
          </cell>
          <cell r="BR855">
            <v>4293581</v>
          </cell>
          <cell r="BY855">
            <v>2484506.7599999998</v>
          </cell>
        </row>
        <row r="856">
          <cell r="B856" t="str">
            <v>19010022</v>
          </cell>
          <cell r="C856" t="str">
            <v>Yongky Dwi Pranata Krityanus</v>
          </cell>
          <cell r="D856" t="str">
            <v>Helper</v>
          </cell>
          <cell r="E856" t="str">
            <v>SURABAYA (Sidoarjo)</v>
          </cell>
          <cell r="F856">
            <v>6</v>
          </cell>
          <cell r="G856" t="str">
            <v>00-00-0000</v>
          </cell>
          <cell r="H856" t="str">
            <v>TK/0</v>
          </cell>
          <cell r="I856" t="str">
            <v>20-01-2019</v>
          </cell>
          <cell r="M856">
            <v>2000000</v>
          </cell>
          <cell r="N856">
            <v>21</v>
          </cell>
          <cell r="O856">
            <v>2000000</v>
          </cell>
          <cell r="P856">
            <v>1073395.2</v>
          </cell>
          <cell r="S856">
            <v>3073395.2</v>
          </cell>
          <cell r="AF856">
            <v>146352.15238095238</v>
          </cell>
          <cell r="AG856">
            <v>3073395.2</v>
          </cell>
          <cell r="AT856" t="str">
            <v>3 of 3</v>
          </cell>
          <cell r="AV856" t="str">
            <v>LUNAS</v>
          </cell>
          <cell r="BB856">
            <v>3073395.2</v>
          </cell>
          <cell r="BC856">
            <v>10304.5944</v>
          </cell>
          <cell r="BD856">
            <v>12880.743</v>
          </cell>
          <cell r="BE856">
            <v>171743.24</v>
          </cell>
          <cell r="BF856">
            <v>158862.497</v>
          </cell>
          <cell r="BG856">
            <v>85871.62</v>
          </cell>
          <cell r="BH856">
            <v>42935.81</v>
          </cell>
          <cell r="BI856">
            <v>85871.62</v>
          </cell>
          <cell r="BJ856">
            <v>42935.81</v>
          </cell>
          <cell r="BK856">
            <v>2901651.96</v>
          </cell>
          <cell r="BL856">
            <v>461009.28</v>
          </cell>
          <cell r="BM856">
            <v>0.15</v>
          </cell>
          <cell r="BN856">
            <v>2440642.6799999997</v>
          </cell>
          <cell r="BR856">
            <v>4293581</v>
          </cell>
        </row>
        <row r="857">
          <cell r="M857">
            <v>12000000</v>
          </cell>
          <cell r="O857">
            <v>12000000</v>
          </cell>
          <cell r="P857">
            <v>10260895.199999999</v>
          </cell>
          <cell r="Q857">
            <v>0</v>
          </cell>
          <cell r="R857">
            <v>0</v>
          </cell>
          <cell r="S857">
            <v>22260895.199999999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1060042.6285714284</v>
          </cell>
          <cell r="AG857">
            <v>22260895.199999999</v>
          </cell>
          <cell r="AH857">
            <v>150000</v>
          </cell>
          <cell r="AI857">
            <v>0</v>
          </cell>
          <cell r="AJ857">
            <v>0</v>
          </cell>
          <cell r="AK857">
            <v>0</v>
          </cell>
          <cell r="AL857">
            <v>150000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22410895.199999999</v>
          </cell>
          <cell r="BC857">
            <v>68322.972000000009</v>
          </cell>
          <cell r="BD857">
            <v>85403.715000000011</v>
          </cell>
          <cell r="BE857">
            <v>1138716.2</v>
          </cell>
          <cell r="BF857">
            <v>1053312.4849999999</v>
          </cell>
          <cell r="BG857">
            <v>569358.1</v>
          </cell>
          <cell r="BH857">
            <v>284679.05</v>
          </cell>
          <cell r="BI857">
            <v>569358.1</v>
          </cell>
          <cell r="BJ857">
            <v>284679.05</v>
          </cell>
          <cell r="BK857">
            <v>21272179</v>
          </cell>
          <cell r="BN857">
            <v>17933044.719999999</v>
          </cell>
          <cell r="BR857">
            <v>28467905</v>
          </cell>
          <cell r="BY857">
            <v>17933044.719999999</v>
          </cell>
        </row>
        <row r="858">
          <cell r="BY858">
            <v>0</v>
          </cell>
        </row>
        <row r="859">
          <cell r="B859" t="str">
            <v>Jakarta, 20 Mei 2021</v>
          </cell>
        </row>
        <row r="860">
          <cell r="B860" t="str">
            <v>Dibuat Oleh :</v>
          </cell>
          <cell r="I860" t="str">
            <v>Diperiksa Oleh :</v>
          </cell>
          <cell r="P860" t="str">
            <v>Diketahui Oleh :</v>
          </cell>
          <cell r="AT860" t="str">
            <v>Disahkan Oleh</v>
          </cell>
        </row>
        <row r="861">
          <cell r="BH861" t="str">
            <v xml:space="preserve"> </v>
          </cell>
        </row>
        <row r="863">
          <cell r="AY863" t="str">
            <v xml:space="preserve"> </v>
          </cell>
        </row>
        <row r="865">
          <cell r="B865" t="str">
            <v>Denny Pangalila</v>
          </cell>
          <cell r="I865" t="str">
            <v>Sangap Dame</v>
          </cell>
          <cell r="P865" t="str">
            <v>Harianto</v>
          </cell>
          <cell r="AT865" t="str">
            <v>Low Yew Lean</v>
          </cell>
        </row>
        <row r="866">
          <cell r="B866" t="str">
            <v>Human Capital Manager</v>
          </cell>
          <cell r="I866" t="str">
            <v>Deputy Direktur Finance &amp; Accounting</v>
          </cell>
          <cell r="P866" t="str">
            <v>Direktur</v>
          </cell>
          <cell r="AT866" t="str">
            <v>Direktur Utama</v>
          </cell>
        </row>
        <row r="867">
          <cell r="BY867">
            <v>0</v>
          </cell>
        </row>
        <row r="868">
          <cell r="B868" t="str">
            <v>BRANCH  :</v>
          </cell>
          <cell r="C868" t="str">
            <v>PASURUAN</v>
          </cell>
          <cell r="P868" t="str">
            <v xml:space="preserve"> </v>
          </cell>
          <cell r="BY868">
            <v>0</v>
          </cell>
        </row>
        <row r="869">
          <cell r="B869" t="str">
            <v>NIK</v>
          </cell>
          <cell r="C869" t="str">
            <v>NAMA</v>
          </cell>
          <cell r="D869" t="str">
            <v>JABATAN</v>
          </cell>
          <cell r="E869" t="str">
            <v>DIVISI / CABANG</v>
          </cell>
          <cell r="F869" t="str">
            <v>NO SLIP</v>
          </cell>
          <cell r="G869" t="str">
            <v>TGL</v>
          </cell>
          <cell r="H869" t="str">
            <v>STATUS</v>
          </cell>
          <cell r="I869" t="str">
            <v>TGL</v>
          </cell>
          <cell r="J869" t="str">
            <v>BANK</v>
          </cell>
          <cell r="K869" t="str">
            <v>NO. REKENING</v>
          </cell>
          <cell r="L869" t="str">
            <v>NPWP</v>
          </cell>
          <cell r="M869" t="str">
            <v>GAJI POKOK</v>
          </cell>
          <cell r="N869" t="str">
            <v>HARI</v>
          </cell>
          <cell r="O869" t="str">
            <v>GAJI POKOK EFEKTIF</v>
          </cell>
          <cell r="P869" t="str">
            <v>TUNJANGAN</v>
          </cell>
          <cell r="S869" t="str">
            <v>GAJI</v>
          </cell>
          <cell r="T869" t="str">
            <v>INSENTIF, KOMISI &amp; PENCAPAIAN</v>
          </cell>
          <cell r="AC869" t="str">
            <v>TOTAL</v>
          </cell>
          <cell r="AD869" t="str">
            <v>PREMI</v>
          </cell>
          <cell r="AF869" t="str">
            <v>Gaji Per hari</v>
          </cell>
          <cell r="AG869" t="str">
            <v>Gaji setelah dipotong hari</v>
          </cell>
          <cell r="AH869" t="str">
            <v>LEMBUR, ROLLING, DLL</v>
          </cell>
          <cell r="AL869" t="str">
            <v>TOTAL</v>
          </cell>
          <cell r="AM869" t="str">
            <v>Dinner Allowance</v>
          </cell>
          <cell r="AP869" t="str">
            <v>Extra Dinner Allowance</v>
          </cell>
          <cell r="AS869" t="str">
            <v>Grand Total</v>
          </cell>
          <cell r="AT869" t="str">
            <v>POTONGAN</v>
          </cell>
          <cell r="AW869" t="str">
            <v>Motor Support</v>
          </cell>
          <cell r="AY869" t="str">
            <v>KOREKSI (+/-)</v>
          </cell>
          <cell r="BB869" t="str">
            <v>TOTAL</v>
          </cell>
          <cell r="BC869" t="str">
            <v>JAMSOSTEK (DARI GAJI POKOK)</v>
          </cell>
          <cell r="BK869" t="str">
            <v>GAJI</v>
          </cell>
          <cell r="BL869" t="str">
            <v>POTONGAN</v>
          </cell>
          <cell r="BN869" t="str">
            <v>TOTAL</v>
          </cell>
        </row>
        <row r="870">
          <cell r="G870" t="str">
            <v>LAHIR</v>
          </cell>
          <cell r="H870" t="str">
            <v>KEL</v>
          </cell>
          <cell r="I870" t="str">
            <v>MASUK</v>
          </cell>
          <cell r="N870" t="str">
            <v>KERJA</v>
          </cell>
          <cell r="P870" t="str">
            <v>Tetap</v>
          </cell>
          <cell r="Q870" t="str">
            <v>Transport</v>
          </cell>
          <cell r="R870" t="str">
            <v>Jabatan</v>
          </cell>
          <cell r="S870" t="str">
            <v>BRUTO</v>
          </cell>
          <cell r="T870" t="str">
            <v>First Hour</v>
          </cell>
          <cell r="U870" t="str">
            <v>Hours</v>
          </cell>
          <cell r="V870" t="str">
            <v>INSENTIF</v>
          </cell>
          <cell r="W870" t="str">
            <v>Second Hour</v>
          </cell>
          <cell r="X870" t="str">
            <v>Hour</v>
          </cell>
          <cell r="Y870" t="str">
            <v>KOMISI</v>
          </cell>
          <cell r="Z870" t="str">
            <v>Third Hour</v>
          </cell>
          <cell r="AA870" t="str">
            <v>Hours</v>
          </cell>
          <cell r="AB870" t="str">
            <v>PENCAPAIAN</v>
          </cell>
          <cell r="AC870" t="str">
            <v>INSENTIF</v>
          </cell>
          <cell r="AD870" t="str">
            <v>Per Day</v>
          </cell>
          <cell r="AE870" t="str">
            <v>Days</v>
          </cell>
          <cell r="AH870" t="str">
            <v>LUAR KOTA</v>
          </cell>
          <cell r="AI870" t="str">
            <v>LEMBUR</v>
          </cell>
          <cell r="AJ870" t="str">
            <v>ROLLING</v>
          </cell>
          <cell r="AK870" t="str">
            <v>UANG HARIAN</v>
          </cell>
          <cell r="AL870" t="str">
            <v>LEMBUR</v>
          </cell>
          <cell r="AM870" t="str">
            <v>Per Day</v>
          </cell>
          <cell r="AN870" t="str">
            <v>Days</v>
          </cell>
          <cell r="AO870" t="str">
            <v>Total</v>
          </cell>
          <cell r="AP870" t="str">
            <v>Per Day</v>
          </cell>
          <cell r="AQ870" t="str">
            <v>Days</v>
          </cell>
          <cell r="AR870" t="str">
            <v>Total</v>
          </cell>
          <cell r="AS870" t="str">
            <v>Overtime</v>
          </cell>
          <cell r="AT870" t="str">
            <v>No.</v>
          </cell>
          <cell r="AU870" t="str">
            <v>Total</v>
          </cell>
          <cell r="AV870" t="str">
            <v>Keterangan</v>
          </cell>
          <cell r="AW870" t="str">
            <v>No.</v>
          </cell>
          <cell r="AX870" t="str">
            <v>Total</v>
          </cell>
          <cell r="AY870" t="str">
            <v>No.</v>
          </cell>
          <cell r="AZ870" t="str">
            <v>Total</v>
          </cell>
          <cell r="BA870" t="str">
            <v>Keterangan</v>
          </cell>
          <cell r="BB870" t="str">
            <v>GAJI</v>
          </cell>
          <cell r="BC870" t="str">
            <v>JKK (0.24%)</v>
          </cell>
          <cell r="BD870" t="str">
            <v>JKM(0.30%)</v>
          </cell>
          <cell r="BE870" t="str">
            <v>BPJS (4.0%)</v>
          </cell>
          <cell r="BF870" t="str">
            <v>JHT (3.7%)</v>
          </cell>
          <cell r="BG870" t="str">
            <v>JPN (2%)</v>
          </cell>
          <cell r="BH870" t="str">
            <v>JPN (1%)</v>
          </cell>
          <cell r="BI870" t="str">
            <v>JHT (2.0%)</v>
          </cell>
          <cell r="BJ870" t="str">
            <v>BPJS (1%)</v>
          </cell>
          <cell r="BK870" t="str">
            <v>NETTO</v>
          </cell>
          <cell r="BN870" t="str">
            <v>Take Home Pay</v>
          </cell>
        </row>
        <row r="871">
          <cell r="B871">
            <v>18020012</v>
          </cell>
          <cell r="C871" t="str">
            <v>R. Mi'rodji</v>
          </cell>
          <cell r="D871" t="str">
            <v>Act Branch Manager</v>
          </cell>
          <cell r="E871" t="str">
            <v>PASURUAN</v>
          </cell>
          <cell r="F871">
            <v>1</v>
          </cell>
          <cell r="G871" t="str">
            <v>00-00-0000</v>
          </cell>
          <cell r="H871" t="str">
            <v>TK/0</v>
          </cell>
          <cell r="I871" t="str">
            <v>08-02-2018</v>
          </cell>
          <cell r="M871">
            <v>2000000</v>
          </cell>
          <cell r="N871">
            <v>21</v>
          </cell>
          <cell r="O871">
            <v>2000000</v>
          </cell>
          <cell r="P871">
            <v>1300000</v>
          </cell>
          <cell r="S871">
            <v>3300000</v>
          </cell>
          <cell r="V871">
            <v>0</v>
          </cell>
          <cell r="Y871">
            <v>0</v>
          </cell>
          <cell r="AB871">
            <v>0</v>
          </cell>
          <cell r="AC871">
            <v>0</v>
          </cell>
          <cell r="AF871">
            <v>157142.85714285713</v>
          </cell>
          <cell r="AG871">
            <v>3299999.9999999995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N871">
            <v>0</v>
          </cell>
          <cell r="AQ871">
            <v>0</v>
          </cell>
          <cell r="AT871" t="str">
            <v>4 of 5</v>
          </cell>
          <cell r="AU871">
            <v>150000</v>
          </cell>
          <cell r="AV871" t="str">
            <v>menanggung PPH customer 750.000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B871">
            <v>3149999.9999999995</v>
          </cell>
          <cell r="BC871">
            <v>10296.3192</v>
          </cell>
          <cell r="BD871">
            <v>12870.398999999999</v>
          </cell>
          <cell r="BE871">
            <v>0</v>
          </cell>
          <cell r="BF871">
            <v>158734.921</v>
          </cell>
          <cell r="BG871">
            <v>85802.66</v>
          </cell>
          <cell r="BH871">
            <v>42901.33</v>
          </cell>
          <cell r="BI871">
            <v>85802.66</v>
          </cell>
          <cell r="BJ871">
            <v>0</v>
          </cell>
          <cell r="BK871">
            <v>3021296.0099999993</v>
          </cell>
          <cell r="BL871">
            <v>824999.99999999988</v>
          </cell>
          <cell r="BM871">
            <v>0.25</v>
          </cell>
          <cell r="BN871">
            <v>2196296.0099999993</v>
          </cell>
          <cell r="BR871">
            <v>4290133</v>
          </cell>
          <cell r="BY871">
            <v>2196296.0099999993</v>
          </cell>
        </row>
        <row r="872">
          <cell r="B872">
            <v>17010015</v>
          </cell>
          <cell r="C872" t="str">
            <v>SITI Ro'aita</v>
          </cell>
          <cell r="D872" t="str">
            <v>Admin</v>
          </cell>
          <cell r="E872" t="str">
            <v>PASURUAN</v>
          </cell>
          <cell r="F872">
            <v>2</v>
          </cell>
          <cell r="G872" t="str">
            <v>00-00-0000</v>
          </cell>
          <cell r="H872" t="str">
            <v>TK/0</v>
          </cell>
          <cell r="I872" t="str">
            <v>13-01-2017</v>
          </cell>
          <cell r="J872" t="str">
            <v>Mandiri</v>
          </cell>
          <cell r="M872">
            <v>2000000</v>
          </cell>
          <cell r="N872">
            <v>21</v>
          </cell>
          <cell r="O872">
            <v>2000000</v>
          </cell>
          <cell r="P872">
            <v>1100000</v>
          </cell>
          <cell r="S872">
            <v>3100000</v>
          </cell>
          <cell r="V872">
            <v>0</v>
          </cell>
          <cell r="Y872">
            <v>0</v>
          </cell>
          <cell r="AB872">
            <v>0</v>
          </cell>
          <cell r="AC872">
            <v>0</v>
          </cell>
          <cell r="AF872">
            <v>147619.04761904763</v>
          </cell>
          <cell r="AG872">
            <v>3100000.0000000005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N872">
            <v>0</v>
          </cell>
          <cell r="AQ872">
            <v>0</v>
          </cell>
          <cell r="AT872">
            <v>0</v>
          </cell>
          <cell r="AU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B872">
            <v>3100000.0000000005</v>
          </cell>
          <cell r="BC872">
            <v>10296.3192</v>
          </cell>
          <cell r="BD872">
            <v>12870.398999999999</v>
          </cell>
          <cell r="BE872">
            <v>171605.32</v>
          </cell>
          <cell r="BF872">
            <v>158734.921</v>
          </cell>
          <cell r="BG872">
            <v>85802.66</v>
          </cell>
          <cell r="BH872">
            <v>42901.33</v>
          </cell>
          <cell r="BI872">
            <v>85802.66</v>
          </cell>
          <cell r="BJ872">
            <v>42901.33</v>
          </cell>
          <cell r="BK872">
            <v>2928394.6800000006</v>
          </cell>
          <cell r="BL872">
            <v>775000.00000000012</v>
          </cell>
          <cell r="BM872">
            <v>0.25</v>
          </cell>
          <cell r="BN872">
            <v>2153394.6800000006</v>
          </cell>
          <cell r="BR872">
            <v>4290133</v>
          </cell>
          <cell r="BY872">
            <v>2153394.6800000006</v>
          </cell>
        </row>
        <row r="873">
          <cell r="B873">
            <v>13040096</v>
          </cell>
          <cell r="C873" t="str">
            <v>AGUSTINUS TONDA</v>
          </cell>
          <cell r="D873" t="str">
            <v>Act SPV Sales</v>
          </cell>
          <cell r="E873" t="str">
            <v>LOMBOK</v>
          </cell>
          <cell r="F873">
            <v>3</v>
          </cell>
          <cell r="G873" t="str">
            <v>00-00-0000</v>
          </cell>
          <cell r="H873" t="str">
            <v>TK/0</v>
          </cell>
          <cell r="I873" t="str">
            <v>04-03-2013</v>
          </cell>
          <cell r="J873" t="str">
            <v>Mandiri</v>
          </cell>
          <cell r="K873" t="str">
            <v>1420014684210</v>
          </cell>
          <cell r="L873" t="str">
            <v>64.226.323.0-615.000</v>
          </cell>
          <cell r="M873">
            <v>2000000</v>
          </cell>
          <cell r="N873">
            <v>21</v>
          </cell>
          <cell r="O873">
            <v>2000000</v>
          </cell>
          <cell r="P873">
            <v>1237500</v>
          </cell>
          <cell r="Q873">
            <v>0</v>
          </cell>
          <cell r="S873">
            <v>3237500</v>
          </cell>
          <cell r="V873">
            <v>0</v>
          </cell>
          <cell r="Y873">
            <v>0</v>
          </cell>
          <cell r="AB873">
            <v>0</v>
          </cell>
          <cell r="AC873">
            <v>0</v>
          </cell>
          <cell r="AF873">
            <v>154166.66666666666</v>
          </cell>
          <cell r="AG873">
            <v>3237500</v>
          </cell>
          <cell r="AH873">
            <v>0</v>
          </cell>
          <cell r="AK873">
            <v>0</v>
          </cell>
          <cell r="AL873">
            <v>0</v>
          </cell>
          <cell r="AN873">
            <v>0</v>
          </cell>
          <cell r="AQ873">
            <v>0</v>
          </cell>
          <cell r="AW873">
            <v>0</v>
          </cell>
          <cell r="AX873">
            <v>0</v>
          </cell>
          <cell r="AY873">
            <v>0</v>
          </cell>
          <cell r="BB873">
            <v>3237500</v>
          </cell>
          <cell r="BC873">
            <v>10296.3192</v>
          </cell>
          <cell r="BD873">
            <v>12870.398999999999</v>
          </cell>
          <cell r="BE873">
            <v>171605.32</v>
          </cell>
          <cell r="BF873">
            <v>158734.921</v>
          </cell>
          <cell r="BG873">
            <v>85802.66</v>
          </cell>
          <cell r="BH873">
            <v>42901.33</v>
          </cell>
          <cell r="BI873">
            <v>85802.66</v>
          </cell>
          <cell r="BJ873">
            <v>42901.33</v>
          </cell>
          <cell r="BK873">
            <v>3065894.68</v>
          </cell>
          <cell r="BL873">
            <v>809375</v>
          </cell>
          <cell r="BM873">
            <v>0.25</v>
          </cell>
          <cell r="BN873">
            <v>2256519.6800000002</v>
          </cell>
          <cell r="BR873">
            <v>4290133</v>
          </cell>
          <cell r="BY873">
            <v>2256519.6800000002</v>
          </cell>
        </row>
        <row r="874">
          <cell r="B874">
            <v>20020018</v>
          </cell>
          <cell r="C874" t="str">
            <v>Fajar Shiddiqy</v>
          </cell>
          <cell r="D874" t="str">
            <v>Sales</v>
          </cell>
          <cell r="E874" t="str">
            <v>PASURUAN</v>
          </cell>
          <cell r="F874">
            <v>4</v>
          </cell>
          <cell r="G874" t="str">
            <v>00-00-0000</v>
          </cell>
          <cell r="H874" t="str">
            <v>TK/0</v>
          </cell>
          <cell r="I874" t="str">
            <v>24-02-2020</v>
          </cell>
          <cell r="J874" t="str">
            <v>Mandiri</v>
          </cell>
          <cell r="M874">
            <v>2000000</v>
          </cell>
          <cell r="N874">
            <v>21</v>
          </cell>
          <cell r="O874">
            <v>2000000</v>
          </cell>
          <cell r="P874">
            <v>1072533.2</v>
          </cell>
          <cell r="S874">
            <v>3072533.2</v>
          </cell>
          <cell r="AF874">
            <v>146311.10476190477</v>
          </cell>
          <cell r="AG874">
            <v>3072533.2</v>
          </cell>
          <cell r="BB874">
            <v>3072533.2</v>
          </cell>
          <cell r="BC874">
            <v>10296.3192</v>
          </cell>
          <cell r="BD874">
            <v>12870.398999999999</v>
          </cell>
          <cell r="BE874">
            <v>171605.32</v>
          </cell>
          <cell r="BF874">
            <v>158734.921</v>
          </cell>
          <cell r="BG874">
            <v>85802.66</v>
          </cell>
          <cell r="BH874">
            <v>42901.33</v>
          </cell>
          <cell r="BI874">
            <v>85802.66</v>
          </cell>
          <cell r="BJ874">
            <v>42901.33</v>
          </cell>
          <cell r="BK874">
            <v>2900927.8800000004</v>
          </cell>
          <cell r="BL874">
            <v>768133.3</v>
          </cell>
          <cell r="BM874">
            <v>0.25</v>
          </cell>
          <cell r="BN874">
            <v>2132794.58</v>
          </cell>
          <cell r="BR874">
            <v>4290133</v>
          </cell>
        </row>
        <row r="875">
          <cell r="B875">
            <v>20012016</v>
          </cell>
          <cell r="C875" t="str">
            <v>Sandra Satria Asmoro</v>
          </cell>
          <cell r="D875" t="str">
            <v>Sales</v>
          </cell>
          <cell r="E875" t="str">
            <v>PASURUAN</v>
          </cell>
          <cell r="F875">
            <v>5</v>
          </cell>
          <cell r="G875" t="str">
            <v>00-00-0000</v>
          </cell>
          <cell r="H875" t="str">
            <v>K/1</v>
          </cell>
          <cell r="I875" t="str">
            <v>29-12-2020</v>
          </cell>
          <cell r="J875" t="str">
            <v>Mandiri</v>
          </cell>
          <cell r="K875" t="str">
            <v>1410018252932</v>
          </cell>
          <cell r="M875">
            <v>2000000</v>
          </cell>
          <cell r="N875">
            <v>21</v>
          </cell>
          <cell r="O875">
            <v>2000000</v>
          </cell>
          <cell r="P875">
            <v>1072533.2</v>
          </cell>
          <cell r="S875">
            <v>4290133</v>
          </cell>
          <cell r="AF875">
            <v>204292.04761904763</v>
          </cell>
          <cell r="AG875">
            <v>4290133</v>
          </cell>
          <cell r="BB875">
            <v>4290133</v>
          </cell>
          <cell r="BC875">
            <v>10296.3192</v>
          </cell>
          <cell r="BD875">
            <v>12870.398999999999</v>
          </cell>
          <cell r="BE875">
            <v>171605.32</v>
          </cell>
          <cell r="BF875">
            <v>158734.921</v>
          </cell>
          <cell r="BG875">
            <v>85802.66</v>
          </cell>
          <cell r="BH875">
            <v>42901.33</v>
          </cell>
          <cell r="BI875">
            <v>85802.66</v>
          </cell>
          <cell r="BJ875">
            <v>42901.33</v>
          </cell>
          <cell r="BK875">
            <v>4118527.68</v>
          </cell>
          <cell r="BL875">
            <v>1072533.25</v>
          </cell>
          <cell r="BM875">
            <v>0.25</v>
          </cell>
          <cell r="BN875">
            <v>3045994.43</v>
          </cell>
          <cell r="BR875">
            <v>4290133</v>
          </cell>
        </row>
        <row r="876">
          <cell r="B876">
            <v>21001020</v>
          </cell>
          <cell r="C876" t="str">
            <v>Bagus Ryan Ramadhan</v>
          </cell>
          <cell r="D876" t="str">
            <v>Sales</v>
          </cell>
          <cell r="E876" t="str">
            <v>PASURUAN</v>
          </cell>
          <cell r="F876">
            <v>6</v>
          </cell>
          <cell r="G876" t="str">
            <v>00-00-0000</v>
          </cell>
          <cell r="H876" t="str">
            <v>K/2</v>
          </cell>
          <cell r="I876" t="str">
            <v>05-01-2021</v>
          </cell>
          <cell r="J876" t="str">
            <v>Mandiri</v>
          </cell>
          <cell r="K876">
            <v>1410019448281</v>
          </cell>
          <cell r="L876" t="str">
            <v>72.651.627.1-603.000</v>
          </cell>
          <cell r="M876">
            <v>2000000</v>
          </cell>
          <cell r="N876">
            <v>21</v>
          </cell>
          <cell r="O876">
            <v>2000000</v>
          </cell>
          <cell r="P876">
            <v>1072533.2</v>
          </cell>
          <cell r="S876">
            <v>4290133</v>
          </cell>
          <cell r="AF876">
            <v>204292.04761904763</v>
          </cell>
          <cell r="AG876">
            <v>4290133</v>
          </cell>
          <cell r="BB876">
            <v>4290133</v>
          </cell>
          <cell r="BC876">
            <v>10296.3192</v>
          </cell>
          <cell r="BD876">
            <v>12870.398999999999</v>
          </cell>
          <cell r="BE876">
            <v>171605.32</v>
          </cell>
          <cell r="BF876">
            <v>158734.921</v>
          </cell>
          <cell r="BG876">
            <v>85802.66</v>
          </cell>
          <cell r="BH876">
            <v>42901.33</v>
          </cell>
          <cell r="BI876">
            <v>85802.66</v>
          </cell>
          <cell r="BJ876">
            <v>42901.33</v>
          </cell>
          <cell r="BK876">
            <v>4118527.68</v>
          </cell>
          <cell r="BL876">
            <v>1072533.25</v>
          </cell>
          <cell r="BM876">
            <v>0.25</v>
          </cell>
          <cell r="BN876">
            <v>3045994.43</v>
          </cell>
          <cell r="BR876">
            <v>4290133</v>
          </cell>
        </row>
        <row r="877">
          <cell r="M877">
            <v>12000000</v>
          </cell>
          <cell r="O877">
            <v>12000000</v>
          </cell>
          <cell r="P877">
            <v>6855099.6000000006</v>
          </cell>
          <cell r="Q877">
            <v>0</v>
          </cell>
          <cell r="R877">
            <v>0</v>
          </cell>
          <cell r="S877">
            <v>21290299.199999999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1013823.7714285713</v>
          </cell>
          <cell r="AG877">
            <v>21290299.199999999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O877">
            <v>0</v>
          </cell>
          <cell r="AR877">
            <v>0</v>
          </cell>
          <cell r="AS877">
            <v>0</v>
          </cell>
          <cell r="AU877">
            <v>150000</v>
          </cell>
          <cell r="AX877">
            <v>0</v>
          </cell>
          <cell r="AZ877">
            <v>0</v>
          </cell>
          <cell r="BB877">
            <v>21140299.199999999</v>
          </cell>
          <cell r="BC877">
            <v>61777.915199999996</v>
          </cell>
          <cell r="BD877">
            <v>77222.394</v>
          </cell>
          <cell r="BE877">
            <v>858026.60000000009</v>
          </cell>
          <cell r="BF877">
            <v>952409.52599999995</v>
          </cell>
          <cell r="BG877">
            <v>514815.96000000008</v>
          </cell>
          <cell r="BH877">
            <v>257407.98000000004</v>
          </cell>
          <cell r="BI877">
            <v>514815.96000000008</v>
          </cell>
          <cell r="BJ877">
            <v>214506.65000000002</v>
          </cell>
          <cell r="BK877">
            <v>20153568.609999999</v>
          </cell>
          <cell r="BN877">
            <v>14830993.809999999</v>
          </cell>
          <cell r="BR877">
            <v>25740798</v>
          </cell>
          <cell r="BY877">
            <v>14830993.809999999</v>
          </cell>
        </row>
        <row r="878">
          <cell r="BY878">
            <v>0</v>
          </cell>
        </row>
        <row r="879">
          <cell r="B879" t="str">
            <v>Jakarta, 20 Mei 2021</v>
          </cell>
        </row>
        <row r="880">
          <cell r="B880" t="str">
            <v>Dibuat Oleh :</v>
          </cell>
          <cell r="I880" t="str">
            <v>Diperiksa Oleh :</v>
          </cell>
          <cell r="P880" t="str">
            <v>Diketahui Oleh :</v>
          </cell>
          <cell r="AT880" t="str">
            <v>Disahkan Oleh</v>
          </cell>
        </row>
        <row r="881">
          <cell r="BH881" t="str">
            <v xml:space="preserve"> </v>
          </cell>
        </row>
        <row r="883">
          <cell r="AY883" t="str">
            <v xml:space="preserve"> </v>
          </cell>
        </row>
        <row r="885">
          <cell r="B885" t="str">
            <v>Denny Pangalila</v>
          </cell>
          <cell r="I885" t="str">
            <v>Sangap Dame</v>
          </cell>
          <cell r="P885" t="str">
            <v>Harianto</v>
          </cell>
          <cell r="AT885" t="str">
            <v>Low Yew Lean</v>
          </cell>
        </row>
        <row r="886">
          <cell r="B886" t="str">
            <v>Human Capital Manager</v>
          </cell>
          <cell r="I886" t="str">
            <v>Deputy Direktur Finance &amp; Accounting</v>
          </cell>
          <cell r="P886" t="str">
            <v>Direktur</v>
          </cell>
          <cell r="AT886" t="str">
            <v>Direktur Utama</v>
          </cell>
        </row>
        <row r="888">
          <cell r="B888" t="str">
            <v>BRANCH  :</v>
          </cell>
          <cell r="C888" t="str">
            <v>BANYUWANGI</v>
          </cell>
          <cell r="P888" t="str">
            <v xml:space="preserve"> </v>
          </cell>
          <cell r="BY888">
            <v>0</v>
          </cell>
        </row>
        <row r="889">
          <cell r="B889" t="str">
            <v>NIK</v>
          </cell>
          <cell r="C889" t="str">
            <v>NAMA</v>
          </cell>
          <cell r="D889" t="str">
            <v>JABATAN</v>
          </cell>
          <cell r="E889" t="str">
            <v>DIVISI / CABANG</v>
          </cell>
          <cell r="F889" t="str">
            <v>NO SLIP</v>
          </cell>
          <cell r="G889" t="str">
            <v>TGL</v>
          </cell>
          <cell r="H889" t="str">
            <v>STATUS</v>
          </cell>
          <cell r="I889" t="str">
            <v>TGL</v>
          </cell>
          <cell r="J889" t="str">
            <v>BANK</v>
          </cell>
          <cell r="K889" t="str">
            <v>NO. REKENING</v>
          </cell>
          <cell r="L889" t="str">
            <v>NPWP</v>
          </cell>
          <cell r="M889" t="str">
            <v>GAJI POKOK</v>
          </cell>
          <cell r="N889" t="str">
            <v>HARI</v>
          </cell>
          <cell r="O889" t="str">
            <v>GAJI POKOK EFEKTIF</v>
          </cell>
          <cell r="P889" t="str">
            <v>TUNJANGAN</v>
          </cell>
          <cell r="T889" t="str">
            <v>INSENTIF, KOMISI &amp; PENCAPAIAN</v>
          </cell>
          <cell r="AC889" t="str">
            <v>TOTAL</v>
          </cell>
          <cell r="AD889" t="str">
            <v>PREMI</v>
          </cell>
          <cell r="AF889" t="str">
            <v>Gaji Per hari</v>
          </cell>
          <cell r="AG889" t="str">
            <v>Gaji setelah dipotong hari</v>
          </cell>
          <cell r="AH889" t="str">
            <v>LEMBUR, ROLLING, DLL</v>
          </cell>
          <cell r="AL889" t="str">
            <v>TOTAL</v>
          </cell>
          <cell r="AM889" t="str">
            <v>Dinner Allowance</v>
          </cell>
          <cell r="AP889" t="str">
            <v>Extra Dinner Allowance</v>
          </cell>
          <cell r="AS889" t="str">
            <v>Grand Total</v>
          </cell>
          <cell r="AT889" t="str">
            <v>POTONGAN</v>
          </cell>
          <cell r="AW889" t="str">
            <v>Motor Support</v>
          </cell>
          <cell r="AY889" t="str">
            <v>KOREKSI (+/-)</v>
          </cell>
          <cell r="BB889" t="str">
            <v>TOTAL</v>
          </cell>
          <cell r="BC889" t="str">
            <v>JAMSOSTEK (DARI GAJI POKOK)</v>
          </cell>
          <cell r="BK889" t="str">
            <v>GAJI</v>
          </cell>
          <cell r="BL889" t="str">
            <v>DIBAYAR FULL</v>
          </cell>
          <cell r="BN889" t="str">
            <v>TOTAL</v>
          </cell>
        </row>
        <row r="890">
          <cell r="G890" t="str">
            <v>LAHIR</v>
          </cell>
          <cell r="H890" t="str">
            <v>KEL</v>
          </cell>
          <cell r="I890" t="str">
            <v>MASUK</v>
          </cell>
          <cell r="N890" t="str">
            <v>KERJA</v>
          </cell>
          <cell r="P890" t="str">
            <v>Tetap</v>
          </cell>
          <cell r="Q890" t="str">
            <v>Transport</v>
          </cell>
          <cell r="R890" t="str">
            <v>Jabatan</v>
          </cell>
          <cell r="S890" t="str">
            <v>BRUTO</v>
          </cell>
          <cell r="T890" t="str">
            <v>First Hour</v>
          </cell>
          <cell r="U890" t="str">
            <v>Hours</v>
          </cell>
          <cell r="V890" t="str">
            <v>INSENTIF</v>
          </cell>
          <cell r="W890" t="str">
            <v>Second Hour</v>
          </cell>
          <cell r="X890" t="str">
            <v>Hour</v>
          </cell>
          <cell r="Y890" t="str">
            <v>KOMISI</v>
          </cell>
          <cell r="Z890" t="str">
            <v>Third Hour</v>
          </cell>
          <cell r="AA890" t="str">
            <v>Hours</v>
          </cell>
          <cell r="AB890" t="str">
            <v>PENCAPAIAN</v>
          </cell>
          <cell r="AC890" t="str">
            <v>INSENTIF</v>
          </cell>
          <cell r="AD890" t="str">
            <v>Per Day</v>
          </cell>
          <cell r="AE890" t="str">
            <v>Days</v>
          </cell>
          <cell r="AH890" t="str">
            <v>LUAR KOTA</v>
          </cell>
          <cell r="AI890" t="str">
            <v>LEMBUR</v>
          </cell>
          <cell r="AJ890" t="str">
            <v>ROLLING</v>
          </cell>
          <cell r="AK890" t="str">
            <v>UANG HARIAN</v>
          </cell>
          <cell r="AL890" t="str">
            <v>LEMBUR</v>
          </cell>
          <cell r="AM890" t="str">
            <v>Per Day</v>
          </cell>
          <cell r="AN890" t="str">
            <v>Days</v>
          </cell>
          <cell r="AO890" t="str">
            <v>Total</v>
          </cell>
          <cell r="AP890" t="str">
            <v>Per Day</v>
          </cell>
          <cell r="AQ890" t="str">
            <v>Days</v>
          </cell>
          <cell r="AR890" t="str">
            <v>Total</v>
          </cell>
          <cell r="AS890" t="str">
            <v>Overtime</v>
          </cell>
          <cell r="AT890" t="str">
            <v>No.</v>
          </cell>
          <cell r="AU890" t="str">
            <v>Total</v>
          </cell>
          <cell r="AV890" t="str">
            <v>Keterangan</v>
          </cell>
          <cell r="AW890" t="str">
            <v>No.</v>
          </cell>
          <cell r="AX890" t="str">
            <v>Total</v>
          </cell>
          <cell r="AY890" t="str">
            <v>No.</v>
          </cell>
          <cell r="AZ890" t="str">
            <v>Total</v>
          </cell>
          <cell r="BA890" t="str">
            <v>Keterangan</v>
          </cell>
          <cell r="BB890" t="str">
            <v>GAJI</v>
          </cell>
          <cell r="BC890" t="str">
            <v>JKK (0.24%)</v>
          </cell>
          <cell r="BD890" t="str">
            <v>JKM(0.30%)</v>
          </cell>
          <cell r="BE890" t="str">
            <v>BPJS (4.0%)</v>
          </cell>
          <cell r="BF890" t="str">
            <v>JHT (3.7%)</v>
          </cell>
          <cell r="BG890" t="str">
            <v>JPN (2%)</v>
          </cell>
          <cell r="BH890" t="str">
            <v>JPN (1%)</v>
          </cell>
          <cell r="BI890" t="str">
            <v>JHT (2.0%)</v>
          </cell>
          <cell r="BJ890" t="str">
            <v>BPJS (1%)</v>
          </cell>
          <cell r="BK890" t="str">
            <v>NETTO</v>
          </cell>
          <cell r="BN890" t="str">
            <v>Take Home Pay</v>
          </cell>
        </row>
        <row r="891">
          <cell r="B891">
            <v>12010009</v>
          </cell>
          <cell r="C891" t="str">
            <v>RUDY JOHAN TIMPOROK</v>
          </cell>
          <cell r="D891" t="str">
            <v>Branch Manager</v>
          </cell>
          <cell r="E891" t="str">
            <v>BANYUWANGI</v>
          </cell>
          <cell r="F891">
            <v>1</v>
          </cell>
          <cell r="G891" t="str">
            <v>00-00-0000</v>
          </cell>
          <cell r="H891" t="str">
            <v>K/1</v>
          </cell>
          <cell r="I891" t="str">
            <v>02-01-2012</v>
          </cell>
          <cell r="J891" t="str">
            <v>Mandiri</v>
          </cell>
          <cell r="K891" t="str">
            <v>1420014041031</v>
          </cell>
          <cell r="L891" t="str">
            <v>09.565.986.8-042.000</v>
          </cell>
          <cell r="M891">
            <v>2000000</v>
          </cell>
          <cell r="N891">
            <v>21</v>
          </cell>
          <cell r="O891">
            <v>2000000</v>
          </cell>
          <cell r="P891">
            <v>1925000</v>
          </cell>
          <cell r="S891">
            <v>3925000</v>
          </cell>
          <cell r="V891">
            <v>0</v>
          </cell>
          <cell r="Y891">
            <v>0</v>
          </cell>
          <cell r="AB891">
            <v>0</v>
          </cell>
          <cell r="AC891">
            <v>0</v>
          </cell>
          <cell r="AF891">
            <v>186904.76190476189</v>
          </cell>
          <cell r="AG891">
            <v>3925000</v>
          </cell>
          <cell r="AH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  <cell r="AN891">
            <v>0</v>
          </cell>
          <cell r="AQ891">
            <v>0</v>
          </cell>
          <cell r="AT891">
            <v>0</v>
          </cell>
          <cell r="AU891">
            <v>0</v>
          </cell>
          <cell r="AW891">
            <v>0</v>
          </cell>
          <cell r="AX891">
            <v>0</v>
          </cell>
          <cell r="AY891">
            <v>0</v>
          </cell>
          <cell r="AZ891">
            <v>0</v>
          </cell>
          <cell r="BB891">
            <v>3925000</v>
          </cell>
          <cell r="BC891">
            <v>12000</v>
          </cell>
          <cell r="BD891">
            <v>15000</v>
          </cell>
          <cell r="BE891">
            <v>200000</v>
          </cell>
          <cell r="BF891">
            <v>185000</v>
          </cell>
          <cell r="BG891">
            <v>100000</v>
          </cell>
          <cell r="BH891">
            <v>50000</v>
          </cell>
          <cell r="BI891">
            <v>100000</v>
          </cell>
          <cell r="BJ891">
            <v>50000</v>
          </cell>
          <cell r="BK891">
            <v>3725000</v>
          </cell>
          <cell r="BN891">
            <v>3725000</v>
          </cell>
          <cell r="BR891">
            <v>5000000</v>
          </cell>
          <cell r="BY891">
            <v>3725000</v>
          </cell>
        </row>
        <row r="892">
          <cell r="B892" t="str">
            <v>19030025</v>
          </cell>
          <cell r="C892" t="str">
            <v>Mochamad Rizal Armajaya Yudha</v>
          </cell>
          <cell r="D892" t="str">
            <v>Sales Engineer</v>
          </cell>
          <cell r="E892" t="str">
            <v>BANYUWANGI</v>
          </cell>
          <cell r="F892">
            <v>2</v>
          </cell>
          <cell r="G892" t="str">
            <v>00-00-0000</v>
          </cell>
          <cell r="H892" t="str">
            <v>TK/0</v>
          </cell>
          <cell r="I892" t="str">
            <v>20-03-2019</v>
          </cell>
          <cell r="M892">
            <v>2000000</v>
          </cell>
          <cell r="N892">
            <v>21</v>
          </cell>
          <cell r="O892">
            <v>2000000</v>
          </cell>
          <cell r="P892">
            <v>1000000</v>
          </cell>
          <cell r="S892">
            <v>3000000</v>
          </cell>
          <cell r="AF892">
            <v>142857.14285714287</v>
          </cell>
          <cell r="AG892">
            <v>3000000.0000000005</v>
          </cell>
          <cell r="BB892">
            <v>3000000.0000000005</v>
          </cell>
          <cell r="BC892">
            <v>5554.2671999999993</v>
          </cell>
          <cell r="BD892">
            <v>6942.8339999999998</v>
          </cell>
          <cell r="BE892">
            <v>92571.12</v>
          </cell>
          <cell r="BF892">
            <v>85628.285999999993</v>
          </cell>
          <cell r="BG892">
            <v>46285.56</v>
          </cell>
          <cell r="BH892">
            <v>23142.78</v>
          </cell>
          <cell r="BI892">
            <v>46285.56</v>
          </cell>
          <cell r="BJ892">
            <v>23142.78</v>
          </cell>
          <cell r="BK892">
            <v>2907428.8800000004</v>
          </cell>
          <cell r="BN892">
            <v>2907428.8800000004</v>
          </cell>
          <cell r="BR892">
            <v>2314278</v>
          </cell>
        </row>
        <row r="893">
          <cell r="B893">
            <v>20020012</v>
          </cell>
          <cell r="C893" t="str">
            <v>Achmad Ikmal Amin Afriyani</v>
          </cell>
          <cell r="D893" t="str">
            <v>Sales</v>
          </cell>
          <cell r="E893" t="str">
            <v>BANYUWANGI</v>
          </cell>
          <cell r="F893">
            <v>3</v>
          </cell>
          <cell r="G893" t="str">
            <v>00-00-0000</v>
          </cell>
          <cell r="I893" t="str">
            <v>04-02-2020</v>
          </cell>
          <cell r="M893">
            <v>2000000</v>
          </cell>
          <cell r="N893">
            <v>21</v>
          </cell>
          <cell r="O893">
            <v>2000000</v>
          </cell>
          <cell r="P893">
            <v>580000</v>
          </cell>
          <cell r="S893">
            <v>2580000</v>
          </cell>
          <cell r="AF893">
            <v>122857.14285714286</v>
          </cell>
          <cell r="AG893">
            <v>2580000</v>
          </cell>
          <cell r="BB893">
            <v>2580000</v>
          </cell>
          <cell r="BC893">
            <v>5554.2671999999993</v>
          </cell>
          <cell r="BD893">
            <v>6942.8339999999998</v>
          </cell>
          <cell r="BE893">
            <v>92571.12</v>
          </cell>
          <cell r="BF893">
            <v>85628.285999999993</v>
          </cell>
          <cell r="BG893">
            <v>46285.56</v>
          </cell>
          <cell r="BH893">
            <v>23142.78</v>
          </cell>
          <cell r="BI893">
            <v>46285.56</v>
          </cell>
          <cell r="BJ893">
            <v>23142.78</v>
          </cell>
          <cell r="BK893">
            <v>2487428.88</v>
          </cell>
          <cell r="BN893">
            <v>2487428.88</v>
          </cell>
          <cell r="BR893">
            <v>2314278</v>
          </cell>
        </row>
        <row r="894">
          <cell r="B894">
            <v>20020013</v>
          </cell>
          <cell r="C894" t="str">
            <v>Rio Hawin Rahman</v>
          </cell>
          <cell r="D894" t="str">
            <v>Sales</v>
          </cell>
          <cell r="E894" t="str">
            <v>BANYUWANGI</v>
          </cell>
          <cell r="F894">
            <v>4</v>
          </cell>
          <cell r="G894" t="str">
            <v>00-00-0000</v>
          </cell>
          <cell r="I894" t="str">
            <v>05-02-2020</v>
          </cell>
          <cell r="M894">
            <v>2000000</v>
          </cell>
          <cell r="N894">
            <v>21</v>
          </cell>
          <cell r="O894">
            <v>2000000</v>
          </cell>
          <cell r="P894">
            <v>580000</v>
          </cell>
          <cell r="S894">
            <v>2580000</v>
          </cell>
          <cell r="AF894">
            <v>122857.14285714286</v>
          </cell>
          <cell r="AG894">
            <v>2580000</v>
          </cell>
          <cell r="BB894">
            <v>2580000</v>
          </cell>
          <cell r="BC894">
            <v>5554.2671999999993</v>
          </cell>
          <cell r="BD894">
            <v>6942.8339999999998</v>
          </cell>
          <cell r="BE894">
            <v>92571.12</v>
          </cell>
          <cell r="BF894">
            <v>85628.285999999993</v>
          </cell>
          <cell r="BG894">
            <v>46285.56</v>
          </cell>
          <cell r="BH894">
            <v>23142.78</v>
          </cell>
          <cell r="BI894">
            <v>46285.56</v>
          </cell>
          <cell r="BJ894">
            <v>23142.78</v>
          </cell>
          <cell r="BK894">
            <v>2487428.88</v>
          </cell>
          <cell r="BN894">
            <v>2487428.88</v>
          </cell>
          <cell r="BR894">
            <v>2314278</v>
          </cell>
        </row>
        <row r="895">
          <cell r="B895">
            <v>20020015</v>
          </cell>
          <cell r="C895" t="str">
            <v>Agung Eko Hadiyoto</v>
          </cell>
          <cell r="D895" t="str">
            <v>sales</v>
          </cell>
          <cell r="E895" t="str">
            <v>BANYUWANGI</v>
          </cell>
          <cell r="F895">
            <v>5</v>
          </cell>
          <cell r="G895" t="str">
            <v>00-00-0000</v>
          </cell>
          <cell r="I895" t="str">
            <v>10-02-2020</v>
          </cell>
          <cell r="M895">
            <v>2000000</v>
          </cell>
          <cell r="N895">
            <v>21</v>
          </cell>
          <cell r="O895">
            <v>2000000</v>
          </cell>
          <cell r="P895">
            <v>1000000</v>
          </cell>
          <cell r="S895">
            <v>3000000</v>
          </cell>
          <cell r="AF895">
            <v>142857.14285714287</v>
          </cell>
          <cell r="AG895">
            <v>3000000.0000000005</v>
          </cell>
          <cell r="BB895">
            <v>3000000.0000000005</v>
          </cell>
          <cell r="BC895">
            <v>5554.2671999999993</v>
          </cell>
          <cell r="BD895">
            <v>6942.8339999999998</v>
          </cell>
          <cell r="BF895">
            <v>85628.285999999993</v>
          </cell>
          <cell r="BG895">
            <v>46285.56</v>
          </cell>
          <cell r="BH895">
            <v>23142.78</v>
          </cell>
          <cell r="BI895">
            <v>46285.56</v>
          </cell>
          <cell r="BK895">
            <v>2930571.6600000006</v>
          </cell>
          <cell r="BN895">
            <v>2930571.6600000006</v>
          </cell>
          <cell r="BR895">
            <v>2314278</v>
          </cell>
        </row>
        <row r="896">
          <cell r="B896">
            <v>20100017</v>
          </cell>
          <cell r="C896" t="str">
            <v>Ajeng Restuning Rigasti</v>
          </cell>
          <cell r="D896" t="str">
            <v>Admin</v>
          </cell>
          <cell r="E896" t="str">
            <v>BANYUWANGI</v>
          </cell>
          <cell r="F896">
            <v>6</v>
          </cell>
          <cell r="G896" t="str">
            <v>00-00-0000</v>
          </cell>
          <cell r="H896" t="str">
            <v>K/2</v>
          </cell>
          <cell r="I896" t="str">
            <v>15-10-2020</v>
          </cell>
          <cell r="M896">
            <v>2000000</v>
          </cell>
          <cell r="N896">
            <v>21</v>
          </cell>
          <cell r="O896">
            <v>2000000</v>
          </cell>
          <cell r="P896">
            <v>625000</v>
          </cell>
          <cell r="S896">
            <v>2625000</v>
          </cell>
          <cell r="AF896">
            <v>125000</v>
          </cell>
          <cell r="AG896">
            <v>2625000</v>
          </cell>
          <cell r="BB896">
            <v>2625000</v>
          </cell>
          <cell r="BC896">
            <v>5554.2671999999993</v>
          </cell>
          <cell r="BD896">
            <v>6942.8339999999998</v>
          </cell>
          <cell r="BF896">
            <v>85628.285999999993</v>
          </cell>
          <cell r="BG896">
            <v>46285.56</v>
          </cell>
          <cell r="BH896">
            <v>23142.78</v>
          </cell>
          <cell r="BI896">
            <v>46285.56</v>
          </cell>
          <cell r="BK896">
            <v>2555571.66</v>
          </cell>
          <cell r="BN896">
            <v>2555571.66</v>
          </cell>
          <cell r="BR896">
            <v>2314278</v>
          </cell>
        </row>
        <row r="897">
          <cell r="M897">
            <v>12000000</v>
          </cell>
          <cell r="O897">
            <v>12000000</v>
          </cell>
          <cell r="P897">
            <v>5710000</v>
          </cell>
          <cell r="Q897">
            <v>0</v>
          </cell>
          <cell r="R897">
            <v>0</v>
          </cell>
          <cell r="S897">
            <v>17710000</v>
          </cell>
          <cell r="V897">
            <v>0</v>
          </cell>
          <cell r="Y897">
            <v>0</v>
          </cell>
          <cell r="AB897">
            <v>0</v>
          </cell>
          <cell r="AC897">
            <v>0</v>
          </cell>
          <cell r="AF897">
            <v>843333.33333333326</v>
          </cell>
          <cell r="AG897">
            <v>17710000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O897">
            <v>0</v>
          </cell>
          <cell r="AR897">
            <v>0</v>
          </cell>
          <cell r="AS897">
            <v>0</v>
          </cell>
          <cell r="AU897">
            <v>0</v>
          </cell>
          <cell r="AX897">
            <v>0</v>
          </cell>
          <cell r="AZ897">
            <v>0</v>
          </cell>
          <cell r="BB897">
            <v>17710000</v>
          </cell>
          <cell r="BC897">
            <v>39771.335999999996</v>
          </cell>
          <cell r="BD897">
            <v>49714.170000000006</v>
          </cell>
          <cell r="BE897">
            <v>477713.36</v>
          </cell>
          <cell r="BF897">
            <v>613141.42999999982</v>
          </cell>
          <cell r="BG897">
            <v>331427.8</v>
          </cell>
          <cell r="BH897">
            <v>165713.9</v>
          </cell>
          <cell r="BI897">
            <v>331427.8</v>
          </cell>
          <cell r="BJ897">
            <v>119428.34</v>
          </cell>
          <cell r="BK897">
            <v>17093429.960000001</v>
          </cell>
          <cell r="BN897">
            <v>17093429.960000001</v>
          </cell>
          <cell r="BR897">
            <v>16571390</v>
          </cell>
          <cell r="BY897">
            <v>17093429.960000001</v>
          </cell>
        </row>
        <row r="899">
          <cell r="B899" t="str">
            <v>Jakarta, 20 Mei 2021</v>
          </cell>
        </row>
        <row r="900">
          <cell r="B900" t="str">
            <v>Dibuat Oleh :</v>
          </cell>
          <cell r="I900" t="str">
            <v>Diperiksa Oleh :</v>
          </cell>
          <cell r="P900" t="str">
            <v>Diketahui Oleh :</v>
          </cell>
          <cell r="AT900" t="str">
            <v>Disahkan Oleh</v>
          </cell>
        </row>
        <row r="901">
          <cell r="BH901" t="str">
            <v xml:space="preserve"> </v>
          </cell>
        </row>
        <row r="903">
          <cell r="AY903" t="str">
            <v xml:space="preserve"> </v>
          </cell>
        </row>
        <row r="905">
          <cell r="B905" t="str">
            <v>Denny Pangalila</v>
          </cell>
          <cell r="I905" t="str">
            <v>Sangap Dame</v>
          </cell>
          <cell r="P905" t="str">
            <v>Harianto</v>
          </cell>
          <cell r="AT905" t="str">
            <v>Low Yew Lean</v>
          </cell>
        </row>
        <row r="906">
          <cell r="B906" t="str">
            <v>Human Capital Manager</v>
          </cell>
          <cell r="I906" t="str">
            <v>Deputy Direktur Finance &amp; Accounting</v>
          </cell>
          <cell r="P906" t="str">
            <v>Direktur</v>
          </cell>
          <cell r="AT906" t="str">
            <v>Direktur Utama</v>
          </cell>
        </row>
        <row r="908">
          <cell r="B908" t="str">
            <v>BRANCH  :</v>
          </cell>
          <cell r="C908" t="str">
            <v>GLODOK</v>
          </cell>
          <cell r="P908" t="str">
            <v xml:space="preserve"> </v>
          </cell>
          <cell r="BY908">
            <v>0</v>
          </cell>
        </row>
        <row r="909">
          <cell r="B909" t="str">
            <v>NIK</v>
          </cell>
          <cell r="C909" t="str">
            <v>NAMA</v>
          </cell>
          <cell r="D909" t="str">
            <v>JABATAN</v>
          </cell>
          <cell r="E909" t="str">
            <v>DIVISI / CABANG</v>
          </cell>
          <cell r="F909" t="str">
            <v>NO SLIP</v>
          </cell>
          <cell r="G909" t="str">
            <v>TGL</v>
          </cell>
          <cell r="H909" t="str">
            <v>STATUS</v>
          </cell>
          <cell r="I909" t="str">
            <v>TGL</v>
          </cell>
          <cell r="J909" t="str">
            <v>BANK</v>
          </cell>
          <cell r="K909" t="str">
            <v>NO. REKENING</v>
          </cell>
          <cell r="L909" t="str">
            <v>NPWP</v>
          </cell>
          <cell r="M909" t="str">
            <v>GAJI POKOK</v>
          </cell>
          <cell r="N909" t="str">
            <v>HARI</v>
          </cell>
          <cell r="O909" t="str">
            <v>GAJI POKOK EFEKTIF</v>
          </cell>
          <cell r="P909" t="str">
            <v>TUNJANGAN</v>
          </cell>
          <cell r="S909" t="str">
            <v>GAJI</v>
          </cell>
          <cell r="T909" t="str">
            <v>INSENTIF, KOMISI &amp; PENCAPAIAN</v>
          </cell>
          <cell r="AC909" t="str">
            <v>TOTAL</v>
          </cell>
          <cell r="AD909" t="str">
            <v>PREMI</v>
          </cell>
          <cell r="AF909" t="str">
            <v>Gaji Per hari</v>
          </cell>
          <cell r="AG909" t="str">
            <v>Gaji setelah dipotong hari</v>
          </cell>
          <cell r="AH909" t="str">
            <v>LEMBUR, ROLLING, DLL</v>
          </cell>
          <cell r="AL909" t="str">
            <v>TOTAL</v>
          </cell>
          <cell r="AM909" t="str">
            <v>Dinner Allowance</v>
          </cell>
          <cell r="AP909" t="str">
            <v>Extra Dinner Allowance</v>
          </cell>
          <cell r="AS909" t="str">
            <v>Grand Total</v>
          </cell>
          <cell r="AT909" t="str">
            <v>POTONGAN</v>
          </cell>
          <cell r="AW909" t="str">
            <v>Motor Support</v>
          </cell>
          <cell r="AY909" t="str">
            <v>KOREKSI (+/-)</v>
          </cell>
          <cell r="BB909" t="str">
            <v>TOTAL</v>
          </cell>
          <cell r="BC909" t="str">
            <v>JAMSOSTEK (DARI GAJI POKOK)</v>
          </cell>
          <cell r="BK909" t="str">
            <v>GAJI</v>
          </cell>
          <cell r="BL909" t="str">
            <v>DIBAYAR FULL</v>
          </cell>
          <cell r="BN909" t="str">
            <v>TOTAL</v>
          </cell>
        </row>
        <row r="910">
          <cell r="G910" t="str">
            <v>LAHIR</v>
          </cell>
          <cell r="H910" t="str">
            <v>KEL</v>
          </cell>
          <cell r="I910" t="str">
            <v>MASUK</v>
          </cell>
          <cell r="N910" t="str">
            <v>KERJA</v>
          </cell>
          <cell r="P910" t="str">
            <v>Tetap</v>
          </cell>
          <cell r="Q910" t="str">
            <v>Transport</v>
          </cell>
          <cell r="R910" t="str">
            <v>Jabatan</v>
          </cell>
          <cell r="S910" t="str">
            <v>BRUTO</v>
          </cell>
          <cell r="T910" t="str">
            <v>First Hour</v>
          </cell>
          <cell r="U910" t="str">
            <v>Hours</v>
          </cell>
          <cell r="V910" t="str">
            <v>INSENTIF</v>
          </cell>
          <cell r="W910" t="str">
            <v>Second Hour</v>
          </cell>
          <cell r="X910" t="str">
            <v>Hour</v>
          </cell>
          <cell r="Y910" t="str">
            <v>KOMISI</v>
          </cell>
          <cell r="Z910" t="str">
            <v>Third Hour</v>
          </cell>
          <cell r="AA910" t="str">
            <v>Hours</v>
          </cell>
          <cell r="AB910" t="str">
            <v>PENCAPAIAN</v>
          </cell>
          <cell r="AC910" t="str">
            <v>INSENTIF</v>
          </cell>
          <cell r="AD910" t="str">
            <v>Per Day</v>
          </cell>
          <cell r="AE910" t="str">
            <v>Days</v>
          </cell>
          <cell r="AH910" t="str">
            <v>LUAR KOTA</v>
          </cell>
          <cell r="AI910" t="str">
            <v>LEMBUR</v>
          </cell>
          <cell r="AJ910" t="str">
            <v>ROLLING</v>
          </cell>
          <cell r="AK910" t="str">
            <v>UANG HARIAN</v>
          </cell>
          <cell r="AL910" t="str">
            <v>LEMBUR</v>
          </cell>
          <cell r="AM910" t="str">
            <v>Per Day</v>
          </cell>
          <cell r="AN910" t="str">
            <v>Days</v>
          </cell>
          <cell r="AO910" t="str">
            <v>Total</v>
          </cell>
          <cell r="AP910" t="str">
            <v>Per Day</v>
          </cell>
          <cell r="AQ910" t="str">
            <v>Days</v>
          </cell>
          <cell r="AR910" t="str">
            <v>Total</v>
          </cell>
          <cell r="AS910" t="str">
            <v>Overtime</v>
          </cell>
          <cell r="AT910" t="str">
            <v>No.</v>
          </cell>
          <cell r="AU910" t="str">
            <v>Total</v>
          </cell>
          <cell r="AV910" t="str">
            <v>Keterangan</v>
          </cell>
          <cell r="AW910" t="str">
            <v>No.</v>
          </cell>
          <cell r="AX910" t="str">
            <v>Total</v>
          </cell>
          <cell r="AY910" t="str">
            <v>No.</v>
          </cell>
          <cell r="AZ910" t="str">
            <v>Total</v>
          </cell>
          <cell r="BA910" t="str">
            <v>Keterangan</v>
          </cell>
          <cell r="BB910" t="str">
            <v>GAJI</v>
          </cell>
          <cell r="BC910" t="str">
            <v>JKK (0.24%)</v>
          </cell>
          <cell r="BD910" t="str">
            <v>JKM(0.30%)</v>
          </cell>
          <cell r="BE910" t="str">
            <v>BPJS (4.0%)</v>
          </cell>
          <cell r="BF910" t="str">
            <v>JHT (3.7%)</v>
          </cell>
          <cell r="BG910" t="str">
            <v>JPN (2%)</v>
          </cell>
          <cell r="BH910" t="str">
            <v>JPN (1%)</v>
          </cell>
          <cell r="BI910" t="str">
            <v>JHT (2.0%)</v>
          </cell>
          <cell r="BJ910" t="str">
            <v>BPJS (1%)</v>
          </cell>
          <cell r="BK910" t="str">
            <v>NETTO</v>
          </cell>
          <cell r="BN910" t="str">
            <v>Take Home Pay</v>
          </cell>
        </row>
        <row r="911">
          <cell r="B911">
            <v>10030007</v>
          </cell>
          <cell r="C911" t="str">
            <v>SRI SUPADMI</v>
          </cell>
          <cell r="D911" t="str">
            <v>Sales Supervisor</v>
          </cell>
          <cell r="E911" t="str">
            <v>GLODOK</v>
          </cell>
          <cell r="F911">
            <v>1</v>
          </cell>
          <cell r="G911" t="str">
            <v>00-00-0000</v>
          </cell>
          <cell r="H911" t="str">
            <v>TK/0</v>
          </cell>
          <cell r="I911" t="str">
            <v>01-03-2010</v>
          </cell>
          <cell r="J911" t="str">
            <v>Mandiri</v>
          </cell>
          <cell r="K911" t="str">
            <v>1250012736112</v>
          </cell>
          <cell r="L911" t="str">
            <v>98.075.656.3-003.000</v>
          </cell>
          <cell r="M911">
            <v>2000000</v>
          </cell>
          <cell r="N911">
            <v>21</v>
          </cell>
          <cell r="O911">
            <v>2000000</v>
          </cell>
          <cell r="P911">
            <v>1600000</v>
          </cell>
          <cell r="S911">
            <v>3600000</v>
          </cell>
          <cell r="V911">
            <v>0</v>
          </cell>
          <cell r="Y911">
            <v>0</v>
          </cell>
          <cell r="AB911">
            <v>0</v>
          </cell>
          <cell r="AC911">
            <v>0</v>
          </cell>
          <cell r="AF911">
            <v>171428.57142857142</v>
          </cell>
          <cell r="AG911">
            <v>3600000</v>
          </cell>
          <cell r="AH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  <cell r="AN911">
            <v>0</v>
          </cell>
          <cell r="AQ911">
            <v>0</v>
          </cell>
          <cell r="AT911">
            <v>0</v>
          </cell>
          <cell r="AU911">
            <v>0</v>
          </cell>
          <cell r="AW911">
            <v>0</v>
          </cell>
          <cell r="AX911">
            <v>0</v>
          </cell>
          <cell r="AY911">
            <v>0</v>
          </cell>
          <cell r="AZ911">
            <v>0</v>
          </cell>
          <cell r="BB911">
            <v>3600000</v>
          </cell>
          <cell r="BC911">
            <v>10598.846399999999</v>
          </cell>
          <cell r="BD911">
            <v>13248.558000000001</v>
          </cell>
          <cell r="BE911">
            <v>176647.44</v>
          </cell>
          <cell r="BF911">
            <v>163398.88200000001</v>
          </cell>
          <cell r="BG911">
            <v>88323.72</v>
          </cell>
          <cell r="BH911">
            <v>44161.86</v>
          </cell>
          <cell r="BI911">
            <v>88323.72</v>
          </cell>
          <cell r="BJ911">
            <v>44161.86</v>
          </cell>
          <cell r="BK911">
            <v>3423352.56</v>
          </cell>
          <cell r="BN911">
            <v>3423352.56</v>
          </cell>
          <cell r="BR911">
            <v>4416186</v>
          </cell>
          <cell r="BY911">
            <v>3423352.56</v>
          </cell>
        </row>
        <row r="912">
          <cell r="B912" t="str">
            <v>09120008</v>
          </cell>
          <cell r="C912" t="str">
            <v>SAFII</v>
          </cell>
          <cell r="D912" t="str">
            <v>Sales</v>
          </cell>
          <cell r="E912" t="str">
            <v>GLODOK</v>
          </cell>
          <cell r="F912">
            <v>2</v>
          </cell>
          <cell r="G912" t="str">
            <v>00-00-0000</v>
          </cell>
          <cell r="H912" t="str">
            <v>K/1</v>
          </cell>
          <cell r="I912" t="str">
            <v>14-12-2009</v>
          </cell>
          <cell r="J912" t="str">
            <v>Mandiri</v>
          </cell>
          <cell r="K912" t="str">
            <v>1250012736104</v>
          </cell>
          <cell r="L912" t="str">
            <v>98.075.665.4-435.000</v>
          </cell>
          <cell r="M912">
            <v>2000000</v>
          </cell>
          <cell r="N912">
            <v>21</v>
          </cell>
          <cell r="O912">
            <v>2000000</v>
          </cell>
          <cell r="P912">
            <v>1125000</v>
          </cell>
          <cell r="S912">
            <v>3125000</v>
          </cell>
          <cell r="V912">
            <v>0</v>
          </cell>
          <cell r="Y912">
            <v>0</v>
          </cell>
          <cell r="AB912">
            <v>0</v>
          </cell>
          <cell r="AC912">
            <v>0</v>
          </cell>
          <cell r="AF912">
            <v>148809.52380952382</v>
          </cell>
          <cell r="AG912">
            <v>3125000</v>
          </cell>
          <cell r="AH912">
            <v>0</v>
          </cell>
          <cell r="AI912">
            <v>0</v>
          </cell>
          <cell r="AJ912">
            <v>0</v>
          </cell>
          <cell r="AK912">
            <v>0</v>
          </cell>
          <cell r="AL912">
            <v>0</v>
          </cell>
          <cell r="AN912">
            <v>0</v>
          </cell>
          <cell r="AQ912">
            <v>0</v>
          </cell>
          <cell r="AT912">
            <v>0</v>
          </cell>
          <cell r="AW912">
            <v>0</v>
          </cell>
          <cell r="AX912">
            <v>0</v>
          </cell>
          <cell r="AY912">
            <v>0</v>
          </cell>
          <cell r="AZ912">
            <v>0</v>
          </cell>
          <cell r="BB912">
            <v>3125000</v>
          </cell>
          <cell r="BC912">
            <v>10598.846399999999</v>
          </cell>
          <cell r="BD912">
            <v>13248.558000000001</v>
          </cell>
          <cell r="BE912">
            <v>176647.44</v>
          </cell>
          <cell r="BF912">
            <v>163398.88200000001</v>
          </cell>
          <cell r="BG912">
            <v>88323.72</v>
          </cell>
          <cell r="BH912">
            <v>44161.86</v>
          </cell>
          <cell r="BI912">
            <v>88323.72</v>
          </cell>
          <cell r="BJ912">
            <v>44161.86</v>
          </cell>
          <cell r="BK912">
            <v>2948352.56</v>
          </cell>
          <cell r="BN912">
            <v>2948352.56</v>
          </cell>
          <cell r="BR912">
            <v>4416186</v>
          </cell>
          <cell r="BY912">
            <v>2948352.56</v>
          </cell>
        </row>
        <row r="913">
          <cell r="B913">
            <v>16110065</v>
          </cell>
          <cell r="C913" t="str">
            <v>DARYADI</v>
          </cell>
          <cell r="D913" t="str">
            <v>Admin</v>
          </cell>
          <cell r="E913" t="str">
            <v>GLODOK</v>
          </cell>
          <cell r="F913">
            <v>4</v>
          </cell>
          <cell r="G913" t="str">
            <v>00-00-0000</v>
          </cell>
          <cell r="H913" t="str">
            <v>TK/0</v>
          </cell>
          <cell r="I913" t="str">
            <v>1-12-2016</v>
          </cell>
          <cell r="J913" t="str">
            <v>Mandiri</v>
          </cell>
          <cell r="K913" t="str">
            <v>1200010656028</v>
          </cell>
          <cell r="L913" t="str">
            <v>72.979.763.9-086.000</v>
          </cell>
          <cell r="M913">
            <v>2000000</v>
          </cell>
          <cell r="N913">
            <v>21</v>
          </cell>
          <cell r="O913">
            <v>2000000</v>
          </cell>
          <cell r="P913">
            <v>1212500</v>
          </cell>
          <cell r="S913">
            <v>3212500</v>
          </cell>
          <cell r="V913">
            <v>0</v>
          </cell>
          <cell r="Y913">
            <v>0</v>
          </cell>
          <cell r="AB913">
            <v>0</v>
          </cell>
          <cell r="AC913">
            <v>0</v>
          </cell>
          <cell r="AF913">
            <v>152976.19047619047</v>
          </cell>
          <cell r="AG913">
            <v>3212500</v>
          </cell>
          <cell r="AH913">
            <v>0</v>
          </cell>
          <cell r="AI913">
            <v>0</v>
          </cell>
          <cell r="AJ913">
            <v>0</v>
          </cell>
          <cell r="AK913">
            <v>0</v>
          </cell>
          <cell r="AL913">
            <v>0</v>
          </cell>
          <cell r="AN913">
            <v>0</v>
          </cell>
          <cell r="AQ913">
            <v>0</v>
          </cell>
          <cell r="AT913">
            <v>0</v>
          </cell>
          <cell r="AU913">
            <v>0</v>
          </cell>
          <cell r="AW913">
            <v>0</v>
          </cell>
          <cell r="AX913">
            <v>0</v>
          </cell>
          <cell r="AY913">
            <v>0</v>
          </cell>
          <cell r="AZ913">
            <v>0</v>
          </cell>
          <cell r="BB913">
            <v>3212500</v>
          </cell>
          <cell r="BC913">
            <v>10598.846399999999</v>
          </cell>
          <cell r="BD913">
            <v>13248.558000000001</v>
          </cell>
          <cell r="BE913">
            <v>176647.44</v>
          </cell>
          <cell r="BF913">
            <v>163398.88200000001</v>
          </cell>
          <cell r="BG913">
            <v>88323.72</v>
          </cell>
          <cell r="BH913">
            <v>44161.86</v>
          </cell>
          <cell r="BI913">
            <v>88323.72</v>
          </cell>
          <cell r="BJ913">
            <v>44161.86</v>
          </cell>
          <cell r="BK913">
            <v>3035852.56</v>
          </cell>
          <cell r="BN913">
            <v>3035852.56</v>
          </cell>
          <cell r="BR913">
            <v>4416186</v>
          </cell>
          <cell r="BY913">
            <v>3035852.56</v>
          </cell>
        </row>
        <row r="914">
          <cell r="B914">
            <v>18030027</v>
          </cell>
          <cell r="C914" t="str">
            <v>Edy Sucipto</v>
          </cell>
          <cell r="D914" t="str">
            <v>Collector</v>
          </cell>
          <cell r="E914" t="str">
            <v>GLODOK</v>
          </cell>
          <cell r="F914">
            <v>5</v>
          </cell>
          <cell r="G914" t="str">
            <v>00-00-0000</v>
          </cell>
          <cell r="H914" t="str">
            <v>TK/0</v>
          </cell>
          <cell r="I914" t="str">
            <v>20-03-2018</v>
          </cell>
          <cell r="M914">
            <v>2000000</v>
          </cell>
          <cell r="N914">
            <v>21</v>
          </cell>
          <cell r="O914">
            <v>2000000</v>
          </cell>
          <cell r="P914">
            <v>1125000</v>
          </cell>
          <cell r="S914">
            <v>3125000</v>
          </cell>
          <cell r="V914">
            <v>0</v>
          </cell>
          <cell r="Y914">
            <v>0</v>
          </cell>
          <cell r="AB914">
            <v>0</v>
          </cell>
          <cell r="AC914">
            <v>0</v>
          </cell>
          <cell r="AF914">
            <v>148809.52380952382</v>
          </cell>
          <cell r="AG914">
            <v>3125000</v>
          </cell>
          <cell r="AH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N914">
            <v>0</v>
          </cell>
          <cell r="AQ914">
            <v>0</v>
          </cell>
          <cell r="AT914">
            <v>0</v>
          </cell>
          <cell r="AU914">
            <v>0</v>
          </cell>
          <cell r="AW914">
            <v>0</v>
          </cell>
          <cell r="AX914">
            <v>0</v>
          </cell>
          <cell r="AY914">
            <v>0</v>
          </cell>
          <cell r="AZ914">
            <v>0</v>
          </cell>
          <cell r="BB914">
            <v>3125000</v>
          </cell>
          <cell r="BC914">
            <v>10598.846399999999</v>
          </cell>
          <cell r="BD914">
            <v>13248.558000000001</v>
          </cell>
          <cell r="BE914">
            <v>176647.44</v>
          </cell>
          <cell r="BF914">
            <v>134977</v>
          </cell>
          <cell r="BG914">
            <v>88323.72</v>
          </cell>
          <cell r="BH914">
            <v>44161.86</v>
          </cell>
          <cell r="BI914">
            <v>88323.72</v>
          </cell>
          <cell r="BJ914">
            <v>44161.86</v>
          </cell>
          <cell r="BK914">
            <v>2948352.56</v>
          </cell>
          <cell r="BN914">
            <v>2948352.56</v>
          </cell>
          <cell r="BR914">
            <v>4416186</v>
          </cell>
          <cell r="BY914">
            <v>2948352.56</v>
          </cell>
        </row>
        <row r="915">
          <cell r="M915">
            <v>8000000</v>
          </cell>
          <cell r="O915">
            <v>8000000</v>
          </cell>
          <cell r="P915">
            <v>5062500</v>
          </cell>
          <cell r="Q915">
            <v>0</v>
          </cell>
          <cell r="R915">
            <v>0</v>
          </cell>
          <cell r="S915">
            <v>13062500</v>
          </cell>
          <cell r="V915">
            <v>0</v>
          </cell>
          <cell r="Y915">
            <v>0</v>
          </cell>
          <cell r="AB915">
            <v>0</v>
          </cell>
          <cell r="AC915">
            <v>0</v>
          </cell>
          <cell r="AF915">
            <v>622023.80952380958</v>
          </cell>
          <cell r="AG915">
            <v>13062500</v>
          </cell>
          <cell r="AH915">
            <v>0</v>
          </cell>
          <cell r="AI915">
            <v>0</v>
          </cell>
          <cell r="AJ915">
            <v>0</v>
          </cell>
          <cell r="AK915">
            <v>0</v>
          </cell>
          <cell r="AL915">
            <v>0</v>
          </cell>
          <cell r="AO915">
            <v>0</v>
          </cell>
          <cell r="AR915">
            <v>0</v>
          </cell>
          <cell r="AS915">
            <v>0</v>
          </cell>
          <cell r="AU915">
            <v>0</v>
          </cell>
          <cell r="AX915">
            <v>0</v>
          </cell>
          <cell r="AZ915">
            <v>0</v>
          </cell>
          <cell r="BB915">
            <v>13062500</v>
          </cell>
          <cell r="BC915">
            <v>42395.385599999994</v>
          </cell>
          <cell r="BD915">
            <v>52994.232000000004</v>
          </cell>
          <cell r="BE915">
            <v>706589.76</v>
          </cell>
          <cell r="BF915">
            <v>625173.64600000007</v>
          </cell>
          <cell r="BG915">
            <v>353294.88</v>
          </cell>
          <cell r="BH915">
            <v>176647.44</v>
          </cell>
          <cell r="BI915">
            <v>353294.88</v>
          </cell>
          <cell r="BJ915">
            <v>176647.44</v>
          </cell>
          <cell r="BK915">
            <v>12355910.24</v>
          </cell>
          <cell r="BN915">
            <v>12355910.24</v>
          </cell>
          <cell r="BR915">
            <v>17664744</v>
          </cell>
          <cell r="BY915">
            <v>12355910.24</v>
          </cell>
        </row>
        <row r="916">
          <cell r="BY916">
            <v>0</v>
          </cell>
        </row>
        <row r="917">
          <cell r="B917" t="str">
            <v>Jakarta, 20 Mei 2021</v>
          </cell>
        </row>
        <row r="918">
          <cell r="B918" t="str">
            <v>Dibuat Oleh :</v>
          </cell>
          <cell r="I918" t="str">
            <v>Diperiksa Oleh :</v>
          </cell>
          <cell r="P918" t="str">
            <v>Diketahui Oleh :</v>
          </cell>
          <cell r="AT918" t="str">
            <v>Disahkan Oleh</v>
          </cell>
        </row>
        <row r="919">
          <cell r="BH919" t="str">
            <v xml:space="preserve"> </v>
          </cell>
        </row>
        <row r="921">
          <cell r="AY921" t="str">
            <v xml:space="preserve"> </v>
          </cell>
        </row>
        <row r="923">
          <cell r="B923" t="str">
            <v>Denny Pangalila</v>
          </cell>
          <cell r="I923" t="str">
            <v>Sangap Dame</v>
          </cell>
          <cell r="P923" t="str">
            <v>Harianto</v>
          </cell>
          <cell r="AT923" t="str">
            <v>Low Yew Lean</v>
          </cell>
        </row>
        <row r="924">
          <cell r="B924" t="str">
            <v>Human Capital Manager</v>
          </cell>
          <cell r="I924" t="str">
            <v>Deputy Direktur Finance &amp; Accounting</v>
          </cell>
          <cell r="P924" t="str">
            <v>Direktur</v>
          </cell>
          <cell r="AT924" t="str">
            <v>Direktur Utama</v>
          </cell>
        </row>
        <row r="925">
          <cell r="BY925">
            <v>0</v>
          </cell>
        </row>
        <row r="927">
          <cell r="B927" t="str">
            <v>Subsidiary :</v>
          </cell>
          <cell r="C927" t="str">
            <v>AIRA TIRTA UTAMA</v>
          </cell>
          <cell r="BR927">
            <v>0</v>
          </cell>
        </row>
        <row r="928">
          <cell r="B928" t="str">
            <v>NIK</v>
          </cell>
          <cell r="C928" t="str">
            <v>NAMA</v>
          </cell>
          <cell r="D928" t="str">
            <v>JABATAN</v>
          </cell>
          <cell r="E928" t="str">
            <v>DIVISI / CABANG</v>
          </cell>
          <cell r="F928" t="str">
            <v>NO SLIP</v>
          </cell>
          <cell r="G928" t="str">
            <v>TGL</v>
          </cell>
          <cell r="H928" t="str">
            <v>STATUS</v>
          </cell>
          <cell r="I928" t="str">
            <v>TGL</v>
          </cell>
          <cell r="J928" t="str">
            <v>BANK</v>
          </cell>
          <cell r="K928" t="str">
            <v>NO. REKENING</v>
          </cell>
          <cell r="L928" t="str">
            <v>NPWP</v>
          </cell>
          <cell r="M928" t="str">
            <v>GAJI POKOK</v>
          </cell>
          <cell r="N928" t="str">
            <v>HARI</v>
          </cell>
          <cell r="O928" t="str">
            <v>GAJI POKOK EFEKTIF</v>
          </cell>
          <cell r="P928" t="str">
            <v>TUNJANGAN</v>
          </cell>
          <cell r="S928" t="str">
            <v>GAJI</v>
          </cell>
          <cell r="T928" t="str">
            <v>INSENTIF, KOMISI &amp; PENCAPAIAN</v>
          </cell>
          <cell r="AC928" t="str">
            <v>TOTAL</v>
          </cell>
          <cell r="AD928" t="str">
            <v>PREMI</v>
          </cell>
          <cell r="AF928" t="str">
            <v>Gaji Per hari</v>
          </cell>
          <cell r="AG928" t="str">
            <v>Gaji setelah dipotong hari</v>
          </cell>
          <cell r="AH928" t="str">
            <v>LEMBUR, ROLLING, DLL</v>
          </cell>
          <cell r="AL928" t="str">
            <v>TOTAL</v>
          </cell>
          <cell r="AM928" t="str">
            <v>Dinner Allowance</v>
          </cell>
          <cell r="AP928" t="str">
            <v>Extra Dinner Allowance</v>
          </cell>
          <cell r="AS928" t="str">
            <v>Grand Total</v>
          </cell>
          <cell r="AT928" t="str">
            <v>POTONGAN</v>
          </cell>
          <cell r="AW928" t="str">
            <v>Motor Support</v>
          </cell>
          <cell r="AY928" t="str">
            <v>KOREKSI (+/-)</v>
          </cell>
          <cell r="BB928" t="str">
            <v>TOTAL</v>
          </cell>
          <cell r="BC928" t="str">
            <v>JAMSOSTEK (DARI GAJI POKOK)</v>
          </cell>
          <cell r="BK928" t="str">
            <v>GAJI</v>
          </cell>
          <cell r="BL928" t="str">
            <v>DIBAYAR FULL</v>
          </cell>
          <cell r="BN928" t="str">
            <v>TOTAL</v>
          </cell>
          <cell r="BR928">
            <v>0</v>
          </cell>
        </row>
        <row r="929">
          <cell r="G929" t="str">
            <v>LAHIR</v>
          </cell>
          <cell r="H929" t="str">
            <v>KEL</v>
          </cell>
          <cell r="I929" t="str">
            <v>MASUK</v>
          </cell>
          <cell r="N929" t="str">
            <v>KERJA</v>
          </cell>
          <cell r="P929" t="str">
            <v>Tetap</v>
          </cell>
          <cell r="Q929" t="str">
            <v>Transport</v>
          </cell>
          <cell r="R929" t="str">
            <v>jabatan</v>
          </cell>
          <cell r="S929" t="str">
            <v>BRUTO</v>
          </cell>
          <cell r="T929" t="str">
            <v>First Hour</v>
          </cell>
          <cell r="U929" t="str">
            <v>Hours</v>
          </cell>
          <cell r="V929" t="str">
            <v>INSENTIF</v>
          </cell>
          <cell r="W929" t="str">
            <v>Second Hour</v>
          </cell>
          <cell r="X929" t="str">
            <v>Hour</v>
          </cell>
          <cell r="Y929" t="str">
            <v>KOMISI</v>
          </cell>
          <cell r="Z929" t="str">
            <v>Third Hour</v>
          </cell>
          <cell r="AA929" t="str">
            <v>Hours</v>
          </cell>
          <cell r="AB929" t="str">
            <v>PENCAPAIAN</v>
          </cell>
          <cell r="AC929" t="str">
            <v>INSENTIF</v>
          </cell>
          <cell r="AD929" t="str">
            <v>Per Day</v>
          </cell>
          <cell r="AE929" t="str">
            <v>Days</v>
          </cell>
          <cell r="AH929" t="str">
            <v>LUAR KOTA</v>
          </cell>
          <cell r="AI929" t="str">
            <v>LEMBUR</v>
          </cell>
          <cell r="AJ929" t="str">
            <v>ROLLING</v>
          </cell>
          <cell r="AK929" t="str">
            <v>UANG HARIAN</v>
          </cell>
          <cell r="AL929" t="str">
            <v>LEMBUR</v>
          </cell>
          <cell r="AM929" t="str">
            <v>Per Day</v>
          </cell>
          <cell r="AN929" t="str">
            <v>Days</v>
          </cell>
          <cell r="AO929" t="str">
            <v>Total</v>
          </cell>
          <cell r="AP929" t="str">
            <v>Per Day</v>
          </cell>
          <cell r="AQ929" t="str">
            <v>Days</v>
          </cell>
          <cell r="AR929" t="str">
            <v>Total</v>
          </cell>
          <cell r="AS929" t="str">
            <v>Overtime</v>
          </cell>
          <cell r="AT929" t="str">
            <v>No.</v>
          </cell>
          <cell r="AU929" t="str">
            <v>Total</v>
          </cell>
          <cell r="AV929" t="str">
            <v>Keterangan</v>
          </cell>
          <cell r="AW929" t="str">
            <v>No.</v>
          </cell>
          <cell r="AX929" t="str">
            <v>Total</v>
          </cell>
          <cell r="AY929" t="str">
            <v>No.</v>
          </cell>
          <cell r="AZ929" t="str">
            <v>Total</v>
          </cell>
          <cell r="BA929" t="str">
            <v>Keterangan</v>
          </cell>
          <cell r="BB929" t="str">
            <v>GAJI</v>
          </cell>
          <cell r="BC929" t="str">
            <v>JKK (0.24%)</v>
          </cell>
          <cell r="BD929" t="str">
            <v>JKM(0.30%)</v>
          </cell>
          <cell r="BE929" t="str">
            <v>BPJS (4.0%)</v>
          </cell>
          <cell r="BF929" t="str">
            <v>JHT (3.7%)</v>
          </cell>
          <cell r="BG929" t="str">
            <v>JPN (2%)</v>
          </cell>
          <cell r="BH929" t="str">
            <v>JPN (1%)</v>
          </cell>
          <cell r="BI929" t="str">
            <v>JHT (2.0%)</v>
          </cell>
          <cell r="BJ929" t="str">
            <v>BPJS (1%)</v>
          </cell>
          <cell r="BK929" t="str">
            <v>NETTO</v>
          </cell>
          <cell r="BN929" t="str">
            <v>Take Home Pay</v>
          </cell>
        </row>
        <row r="931">
          <cell r="M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P931">
            <v>0</v>
          </cell>
          <cell r="AQ931">
            <v>0</v>
          </cell>
          <cell r="AR931">
            <v>0</v>
          </cell>
          <cell r="AS931">
            <v>0</v>
          </cell>
          <cell r="AU931">
            <v>0</v>
          </cell>
          <cell r="AX931">
            <v>0</v>
          </cell>
          <cell r="AZ931">
            <v>0</v>
          </cell>
          <cell r="BB931">
            <v>0</v>
          </cell>
          <cell r="BC931">
            <v>0</v>
          </cell>
          <cell r="BD931">
            <v>0</v>
          </cell>
          <cell r="BE931">
            <v>0</v>
          </cell>
          <cell r="BF931">
            <v>0</v>
          </cell>
          <cell r="BG931">
            <v>0</v>
          </cell>
          <cell r="BH931">
            <v>0</v>
          </cell>
          <cell r="BI931">
            <v>0</v>
          </cell>
          <cell r="BJ931">
            <v>0</v>
          </cell>
          <cell r="BK931">
            <v>0</v>
          </cell>
          <cell r="BN931">
            <v>0</v>
          </cell>
          <cell r="BR931">
            <v>0</v>
          </cell>
          <cell r="BY931">
            <v>0</v>
          </cell>
        </row>
        <row r="933">
          <cell r="B933" t="str">
            <v>Subsidiary :</v>
          </cell>
          <cell r="C933" t="str">
            <v>AIRA SUKSES INTERNASIONAL</v>
          </cell>
          <cell r="BR933">
            <v>0</v>
          </cell>
        </row>
        <row r="934">
          <cell r="B934" t="str">
            <v>NIK</v>
          </cell>
          <cell r="C934" t="str">
            <v>NAMA</v>
          </cell>
          <cell r="D934" t="str">
            <v>JABATAN</v>
          </cell>
          <cell r="E934" t="str">
            <v>DIVISI / CABANG</v>
          </cell>
          <cell r="F934" t="str">
            <v>NO SLIP</v>
          </cell>
          <cell r="G934" t="str">
            <v>TGL</v>
          </cell>
          <cell r="H934" t="str">
            <v>STATUS</v>
          </cell>
          <cell r="I934" t="str">
            <v>TGL</v>
          </cell>
          <cell r="J934" t="str">
            <v>BANK</v>
          </cell>
          <cell r="K934" t="str">
            <v>NO. REKENING</v>
          </cell>
          <cell r="L934" t="str">
            <v>NPWP</v>
          </cell>
          <cell r="M934" t="str">
            <v>GAJI POKOK</v>
          </cell>
          <cell r="N934" t="str">
            <v>HARI</v>
          </cell>
          <cell r="O934" t="str">
            <v>GAJI POKOK EFEKTIF</v>
          </cell>
          <cell r="P934" t="str">
            <v>TUNJANGAN</v>
          </cell>
          <cell r="S934" t="str">
            <v>GAJI</v>
          </cell>
          <cell r="T934" t="str">
            <v>INSENTIF, KOMISI &amp; PENCAPAIAN</v>
          </cell>
          <cell r="AC934" t="str">
            <v>TOTAL</v>
          </cell>
          <cell r="AD934" t="str">
            <v>PREMI</v>
          </cell>
          <cell r="AF934" t="str">
            <v>Gaji Per hari</v>
          </cell>
          <cell r="AG934" t="str">
            <v>Gaji setelah dipotong hari</v>
          </cell>
          <cell r="AH934" t="str">
            <v>LEMBUR, ROLLING, DLL</v>
          </cell>
          <cell r="AL934" t="str">
            <v>TOTAL</v>
          </cell>
          <cell r="AM934" t="str">
            <v>Dinner Allowance</v>
          </cell>
          <cell r="AP934" t="str">
            <v>Extra Dinner Allowance</v>
          </cell>
          <cell r="AS934" t="str">
            <v>Grand Total</v>
          </cell>
          <cell r="AT934" t="str">
            <v>POTONGAN</v>
          </cell>
          <cell r="AW934" t="str">
            <v>Motor Support</v>
          </cell>
          <cell r="AY934" t="str">
            <v>KOREKSI (+/-)</v>
          </cell>
          <cell r="BB934" t="str">
            <v>TOTAL</v>
          </cell>
          <cell r="BC934" t="str">
            <v>JAMSOSTEK (DARI GAJI POKOK)</v>
          </cell>
          <cell r="BK934" t="str">
            <v>GAJI</v>
          </cell>
          <cell r="BL934" t="str">
            <v>DIBAYAR FULL</v>
          </cell>
          <cell r="BN934" t="str">
            <v>TOTAL</v>
          </cell>
          <cell r="BR934">
            <v>0</v>
          </cell>
        </row>
        <row r="935">
          <cell r="G935" t="str">
            <v>LAHIR</v>
          </cell>
          <cell r="H935" t="str">
            <v>KEL</v>
          </cell>
          <cell r="I935" t="str">
            <v>MASUK</v>
          </cell>
          <cell r="N935" t="str">
            <v>KERJA</v>
          </cell>
          <cell r="P935" t="str">
            <v>Tetap</v>
          </cell>
          <cell r="Q935" t="str">
            <v>Transport</v>
          </cell>
          <cell r="R935" t="str">
            <v>jabatan</v>
          </cell>
          <cell r="S935" t="str">
            <v>BRUTO</v>
          </cell>
          <cell r="T935" t="str">
            <v>First Hour</v>
          </cell>
          <cell r="U935" t="str">
            <v>Hours</v>
          </cell>
          <cell r="V935" t="str">
            <v>INSENTIF</v>
          </cell>
          <cell r="W935" t="str">
            <v>Second Hour</v>
          </cell>
          <cell r="X935" t="str">
            <v>Hour</v>
          </cell>
          <cell r="Y935" t="str">
            <v>KOMISI</v>
          </cell>
          <cell r="Z935" t="str">
            <v>Third Hour</v>
          </cell>
          <cell r="AA935" t="str">
            <v>Hours</v>
          </cell>
          <cell r="AB935" t="str">
            <v>PENCAPAIAN</v>
          </cell>
          <cell r="AC935" t="str">
            <v>INSENTIF</v>
          </cell>
          <cell r="AD935" t="str">
            <v>Per Day</v>
          </cell>
          <cell r="AE935" t="str">
            <v>Days</v>
          </cell>
          <cell r="AH935" t="str">
            <v>LUAR KOTA</v>
          </cell>
          <cell r="AI935" t="str">
            <v>LEMBUR</v>
          </cell>
          <cell r="AJ935" t="str">
            <v>ROLLING</v>
          </cell>
          <cell r="AK935" t="str">
            <v>UANG HARIAN</v>
          </cell>
          <cell r="AL935" t="str">
            <v>LEMBUR</v>
          </cell>
          <cell r="AM935" t="str">
            <v>Per Day</v>
          </cell>
          <cell r="AN935" t="str">
            <v>Days</v>
          </cell>
          <cell r="AO935" t="str">
            <v>Total</v>
          </cell>
          <cell r="AP935" t="str">
            <v>Per Day</v>
          </cell>
          <cell r="AQ935" t="str">
            <v>Days</v>
          </cell>
          <cell r="AR935" t="str">
            <v>Total</v>
          </cell>
          <cell r="AS935" t="str">
            <v>Overtime</v>
          </cell>
          <cell r="AT935" t="str">
            <v>No.</v>
          </cell>
          <cell r="AU935" t="str">
            <v>Total</v>
          </cell>
          <cell r="AV935" t="str">
            <v>Keterangan</v>
          </cell>
          <cell r="AW935" t="str">
            <v>No.</v>
          </cell>
          <cell r="AX935" t="str">
            <v>Total</v>
          </cell>
          <cell r="AY935" t="str">
            <v>No.</v>
          </cell>
          <cell r="AZ935" t="str">
            <v>Total</v>
          </cell>
          <cell r="BA935" t="str">
            <v>Keterangan</v>
          </cell>
          <cell r="BB935" t="str">
            <v>GAJI</v>
          </cell>
          <cell r="BC935" t="str">
            <v>JKK (0.24%)</v>
          </cell>
          <cell r="BD935" t="str">
            <v>JKM(0.30%)</v>
          </cell>
          <cell r="BE935" t="str">
            <v>BPJS (4.0%)</v>
          </cell>
          <cell r="BF935" t="str">
            <v>JHT (3.7%)</v>
          </cell>
          <cell r="BG935" t="str">
            <v>JPN (2%)</v>
          </cell>
          <cell r="BH935" t="str">
            <v>JPN (1%)</v>
          </cell>
          <cell r="BI935" t="str">
            <v>JHT (2.0%)</v>
          </cell>
          <cell r="BJ935" t="str">
            <v>BPJS (1%)</v>
          </cell>
          <cell r="BK935" t="str">
            <v>NETTO</v>
          </cell>
          <cell r="BN935" t="str">
            <v>Take Home Pay</v>
          </cell>
        </row>
        <row r="936">
          <cell r="B936">
            <v>11100047</v>
          </cell>
          <cell r="C936" t="str">
            <v>RIFKI FUAD ARIPIN</v>
          </cell>
          <cell r="D936" t="str">
            <v>Act Direktur</v>
          </cell>
          <cell r="E936" t="str">
            <v>AIRA TIRTA UTAMA</v>
          </cell>
          <cell r="F936">
            <v>1</v>
          </cell>
          <cell r="G936" t="str">
            <v>00-00-0000</v>
          </cell>
          <cell r="H936" t="str">
            <v>K/2</v>
          </cell>
          <cell r="I936" t="str">
            <v>04-10-2011</v>
          </cell>
          <cell r="J936" t="str">
            <v>Mandiri</v>
          </cell>
          <cell r="K936" t="str">
            <v>1250012737789</v>
          </cell>
          <cell r="L936" t="str">
            <v>45.603.461.0-421.000</v>
          </cell>
          <cell r="M936">
            <v>2000000</v>
          </cell>
          <cell r="N936">
            <v>21</v>
          </cell>
          <cell r="O936">
            <v>2000000</v>
          </cell>
          <cell r="P936">
            <v>4500000</v>
          </cell>
          <cell r="S936">
            <v>6500000</v>
          </cell>
          <cell r="V936">
            <v>0</v>
          </cell>
          <cell r="Y936">
            <v>0</v>
          </cell>
          <cell r="AB936">
            <v>0</v>
          </cell>
          <cell r="AC936">
            <v>0</v>
          </cell>
          <cell r="AF936">
            <v>309523.80952380953</v>
          </cell>
          <cell r="AG936">
            <v>6500000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T936" t="str">
            <v>9 of 27 = 2.000.000 / 05 of 24 =  1.437.500</v>
          </cell>
          <cell r="AU936">
            <v>3437500</v>
          </cell>
          <cell r="AW936">
            <v>0</v>
          </cell>
          <cell r="AX936">
            <v>0</v>
          </cell>
          <cell r="AY936" t="str">
            <v>9 of 19</v>
          </cell>
          <cell r="AZ936">
            <v>-2000000</v>
          </cell>
          <cell r="BB936">
            <v>1062500</v>
          </cell>
          <cell r="BC936">
            <v>16800</v>
          </cell>
          <cell r="BD936">
            <v>21000</v>
          </cell>
          <cell r="BE936">
            <v>280000</v>
          </cell>
          <cell r="BF936">
            <v>259000</v>
          </cell>
          <cell r="BG936">
            <v>140000</v>
          </cell>
          <cell r="BH936">
            <v>70000</v>
          </cell>
          <cell r="BI936">
            <v>140000</v>
          </cell>
          <cell r="BJ936">
            <v>70000</v>
          </cell>
          <cell r="BK936">
            <v>782500</v>
          </cell>
          <cell r="BN936">
            <v>782500</v>
          </cell>
          <cell r="BR936">
            <v>7000000</v>
          </cell>
          <cell r="BY936">
            <v>782500</v>
          </cell>
        </row>
        <row r="937">
          <cell r="B937">
            <v>20060001</v>
          </cell>
          <cell r="C937" t="str">
            <v>Ujang Misbahudin</v>
          </cell>
          <cell r="D937" t="str">
            <v>Manager engineer</v>
          </cell>
          <cell r="E937" t="str">
            <v>AIRA SUKSES INTERNASIONAL</v>
          </cell>
          <cell r="F937">
            <v>2</v>
          </cell>
          <cell r="G937" t="str">
            <v>00-00-0000</v>
          </cell>
          <cell r="H937" t="str">
            <v>K/2</v>
          </cell>
          <cell r="I937" t="str">
            <v>02-06-2020</v>
          </cell>
          <cell r="J937" t="str">
            <v>Mandiri</v>
          </cell>
          <cell r="K937" t="str">
            <v>132-00-1729455-5</v>
          </cell>
          <cell r="L937" t="str">
            <v>73,123,255,9-405,000</v>
          </cell>
          <cell r="M937">
            <v>2000000</v>
          </cell>
          <cell r="N937">
            <v>21</v>
          </cell>
          <cell r="O937">
            <v>2000000</v>
          </cell>
          <cell r="P937">
            <v>3500000</v>
          </cell>
          <cell r="S937">
            <v>5500000</v>
          </cell>
          <cell r="AF937">
            <v>261904.76190476189</v>
          </cell>
          <cell r="AG937">
            <v>5500000</v>
          </cell>
          <cell r="BB937">
            <v>5500000</v>
          </cell>
          <cell r="BC937">
            <v>16800</v>
          </cell>
          <cell r="BD937">
            <v>21000</v>
          </cell>
          <cell r="BE937">
            <v>280000</v>
          </cell>
          <cell r="BF937">
            <v>259000</v>
          </cell>
          <cell r="BG937">
            <v>140000</v>
          </cell>
          <cell r="BH937">
            <v>70000</v>
          </cell>
          <cell r="BI937">
            <v>140000</v>
          </cell>
          <cell r="BJ937">
            <v>70000</v>
          </cell>
          <cell r="BK937">
            <v>5220000</v>
          </cell>
          <cell r="BN937">
            <v>5220000</v>
          </cell>
          <cell r="BR937">
            <v>7000000</v>
          </cell>
        </row>
        <row r="938">
          <cell r="B938" t="str">
            <v>18070016</v>
          </cell>
          <cell r="C938" t="str">
            <v>Gilbert Andriano Winarto</v>
          </cell>
          <cell r="D938" t="str">
            <v>Marketing Support</v>
          </cell>
          <cell r="E938" t="str">
            <v>AIRA SUKSES INTERNASIONAL</v>
          </cell>
          <cell r="F938">
            <v>3</v>
          </cell>
          <cell r="G938" t="str">
            <v>00-00-0000</v>
          </cell>
          <cell r="H938" t="str">
            <v>TK/0</v>
          </cell>
          <cell r="I938" t="str">
            <v>25-07-2018</v>
          </cell>
          <cell r="J938" t="str">
            <v>Mandiri</v>
          </cell>
          <cell r="M938">
            <v>2000000</v>
          </cell>
          <cell r="N938">
            <v>21</v>
          </cell>
          <cell r="O938">
            <v>2000000</v>
          </cell>
          <cell r="P938">
            <v>1250000</v>
          </cell>
          <cell r="S938">
            <v>3250000</v>
          </cell>
          <cell r="AF938">
            <v>154761.90476190476</v>
          </cell>
          <cell r="AG938">
            <v>3250000</v>
          </cell>
          <cell r="BB938">
            <v>3250000</v>
          </cell>
          <cell r="BC938">
            <v>12000</v>
          </cell>
          <cell r="BD938">
            <v>15000</v>
          </cell>
          <cell r="BE938">
            <v>200000</v>
          </cell>
          <cell r="BF938">
            <v>185000</v>
          </cell>
          <cell r="BG938">
            <v>100000</v>
          </cell>
          <cell r="BH938">
            <v>50000</v>
          </cell>
          <cell r="BI938">
            <v>100000</v>
          </cell>
          <cell r="BJ938">
            <v>50000</v>
          </cell>
          <cell r="BK938">
            <v>3050000</v>
          </cell>
          <cell r="BN938">
            <v>3050000</v>
          </cell>
          <cell r="BR938">
            <v>5000000</v>
          </cell>
        </row>
        <row r="939">
          <cell r="B939" t="str">
            <v>18030001</v>
          </cell>
          <cell r="C939" t="str">
            <v>VICTOR GOMGOM PARDOMUAN SIHOMBING</v>
          </cell>
          <cell r="D939" t="str">
            <v>Technical Support</v>
          </cell>
          <cell r="E939" t="str">
            <v>AIRA SUKSES INTERNASIONAL</v>
          </cell>
          <cell r="F939">
            <v>4</v>
          </cell>
          <cell r="G939" t="str">
            <v>00-00-0000</v>
          </cell>
          <cell r="H939" t="str">
            <v>TK/0</v>
          </cell>
          <cell r="I939" t="str">
            <v>26-03-2018</v>
          </cell>
          <cell r="J939" t="str">
            <v>Mandiri</v>
          </cell>
          <cell r="M939">
            <v>2000000</v>
          </cell>
          <cell r="N939">
            <v>21</v>
          </cell>
          <cell r="O939">
            <v>2000000</v>
          </cell>
          <cell r="P939">
            <v>1362500</v>
          </cell>
          <cell r="S939">
            <v>3362500</v>
          </cell>
          <cell r="V939">
            <v>0</v>
          </cell>
          <cell r="Y939">
            <v>0</v>
          </cell>
          <cell r="AB939">
            <v>0</v>
          </cell>
          <cell r="AC939">
            <v>0</v>
          </cell>
          <cell r="AF939">
            <v>160119.04761904763</v>
          </cell>
          <cell r="AG939">
            <v>3362500.0000000005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T939">
            <v>0</v>
          </cell>
          <cell r="AU939">
            <v>0</v>
          </cell>
          <cell r="AW939">
            <v>0</v>
          </cell>
          <cell r="AX939">
            <v>0</v>
          </cell>
          <cell r="AY939">
            <v>0</v>
          </cell>
          <cell r="AZ939">
            <v>0</v>
          </cell>
          <cell r="BB939">
            <v>3362500.0000000005</v>
          </cell>
          <cell r="BC939">
            <v>12000</v>
          </cell>
          <cell r="BD939">
            <v>15000</v>
          </cell>
          <cell r="BE939">
            <v>200000</v>
          </cell>
          <cell r="BF939">
            <v>185000</v>
          </cell>
          <cell r="BG939">
            <v>100000</v>
          </cell>
          <cell r="BH939">
            <v>50000</v>
          </cell>
          <cell r="BI939">
            <v>100000</v>
          </cell>
          <cell r="BJ939">
            <v>50000</v>
          </cell>
          <cell r="BK939">
            <v>3162500.0000000005</v>
          </cell>
          <cell r="BN939">
            <v>3162500.0000000005</v>
          </cell>
          <cell r="BR939">
            <v>5000000</v>
          </cell>
          <cell r="BY939">
            <v>3162500.0000000005</v>
          </cell>
        </row>
        <row r="940">
          <cell r="B940" t="str">
            <v>19060011</v>
          </cell>
          <cell r="C940" t="str">
            <v>Bobby Hidayat</v>
          </cell>
          <cell r="D940" t="str">
            <v>Admin Staff</v>
          </cell>
          <cell r="E940" t="str">
            <v>AIRA SUKSES INTERNASIONAL</v>
          </cell>
          <cell r="F940">
            <v>5</v>
          </cell>
          <cell r="G940" t="str">
            <v>00-00-0000</v>
          </cell>
          <cell r="H940" t="str">
            <v>TK/0</v>
          </cell>
          <cell r="I940" t="str">
            <v>17-06-2019</v>
          </cell>
          <cell r="J940" t="str">
            <v>Mandiri</v>
          </cell>
          <cell r="M940">
            <v>2000000</v>
          </cell>
          <cell r="N940">
            <v>21</v>
          </cell>
          <cell r="O940">
            <v>2000000</v>
          </cell>
          <cell r="P940">
            <v>1125000</v>
          </cell>
          <cell r="S940">
            <v>3125000</v>
          </cell>
          <cell r="AF940">
            <v>148809.52380952382</v>
          </cell>
          <cell r="AG940">
            <v>3125000</v>
          </cell>
          <cell r="BB940">
            <v>3125000</v>
          </cell>
          <cell r="BC940">
            <v>10598.846399999999</v>
          </cell>
          <cell r="BD940">
            <v>13248.558000000001</v>
          </cell>
          <cell r="BE940">
            <v>176647.44</v>
          </cell>
          <cell r="BF940">
            <v>163398.88200000001</v>
          </cell>
          <cell r="BG940">
            <v>88323.72</v>
          </cell>
          <cell r="BH940">
            <v>44161.86</v>
          </cell>
          <cell r="BI940">
            <v>88323.72</v>
          </cell>
          <cell r="BJ940">
            <v>44161.86</v>
          </cell>
          <cell r="BK940">
            <v>2948352.56</v>
          </cell>
          <cell r="BN940">
            <v>2948352.56</v>
          </cell>
          <cell r="BR940">
            <v>4416186</v>
          </cell>
        </row>
        <row r="941">
          <cell r="B941">
            <v>20010013</v>
          </cell>
          <cell r="C941" t="str">
            <v>Maulana Bagus Saputra</v>
          </cell>
          <cell r="D941" t="str">
            <v>Business Development</v>
          </cell>
          <cell r="E941" t="str">
            <v>AIRA SUKSES INTERNASIONAL</v>
          </cell>
          <cell r="F941">
            <v>6</v>
          </cell>
          <cell r="G941" t="str">
            <v>00-00-0000</v>
          </cell>
          <cell r="H941" t="str">
            <v>K/0</v>
          </cell>
          <cell r="I941" t="str">
            <v>08-10-2020</v>
          </cell>
          <cell r="J941" t="str">
            <v>Mandiri</v>
          </cell>
          <cell r="K941">
            <v>1190007481680</v>
          </cell>
          <cell r="M941">
            <v>2000000</v>
          </cell>
          <cell r="N941">
            <v>21</v>
          </cell>
          <cell r="O941">
            <v>2000000</v>
          </cell>
          <cell r="P941">
            <v>2875000</v>
          </cell>
          <cell r="S941">
            <v>4875000</v>
          </cell>
          <cell r="AF941">
            <v>232142.85714285713</v>
          </cell>
          <cell r="AG941">
            <v>4875000</v>
          </cell>
          <cell r="BB941">
            <v>4875000</v>
          </cell>
          <cell r="BC941">
            <v>16800</v>
          </cell>
          <cell r="BD941">
            <v>21000</v>
          </cell>
          <cell r="BE941">
            <v>280000</v>
          </cell>
          <cell r="BF941">
            <v>259000</v>
          </cell>
          <cell r="BG941">
            <v>140000</v>
          </cell>
          <cell r="BH941">
            <v>70000</v>
          </cell>
          <cell r="BI941">
            <v>140000</v>
          </cell>
          <cell r="BJ941">
            <v>70000</v>
          </cell>
          <cell r="BK941">
            <v>4595000</v>
          </cell>
          <cell r="BN941">
            <v>4595000</v>
          </cell>
          <cell r="BR941">
            <v>7000000</v>
          </cell>
        </row>
        <row r="942">
          <cell r="B942" t="str">
            <v>21003027</v>
          </cell>
          <cell r="C942" t="str">
            <v>Anita Apriani Simorangkir</v>
          </cell>
          <cell r="D942" t="str">
            <v>Safety Officer</v>
          </cell>
          <cell r="E942" t="str">
            <v>AIRA SUKSES INTERNASIONAL MEDAN</v>
          </cell>
          <cell r="F942">
            <v>7</v>
          </cell>
          <cell r="G942" t="str">
            <v>00-00-0000</v>
          </cell>
          <cell r="H942" t="str">
            <v>TK/0</v>
          </cell>
          <cell r="I942" t="str">
            <v>03-03-2021</v>
          </cell>
          <cell r="M942">
            <v>2000000</v>
          </cell>
          <cell r="N942">
            <v>21</v>
          </cell>
          <cell r="O942">
            <v>2000000</v>
          </cell>
          <cell r="P942">
            <v>1250000</v>
          </cell>
          <cell r="S942">
            <v>5000000</v>
          </cell>
          <cell r="AF942">
            <v>238095.23809523811</v>
          </cell>
          <cell r="AG942">
            <v>5000000</v>
          </cell>
          <cell r="BB942">
            <v>5000000</v>
          </cell>
          <cell r="BC942">
            <v>12000</v>
          </cell>
          <cell r="BD942">
            <v>15000</v>
          </cell>
          <cell r="BF942">
            <v>185000</v>
          </cell>
          <cell r="BG942">
            <v>100000</v>
          </cell>
          <cell r="BH942">
            <v>50000</v>
          </cell>
          <cell r="BI942">
            <v>100000</v>
          </cell>
          <cell r="BK942">
            <v>4850000</v>
          </cell>
          <cell r="BN942">
            <v>4850000</v>
          </cell>
          <cell r="BR942">
            <v>5000000</v>
          </cell>
        </row>
        <row r="943">
          <cell r="B943" t="str">
            <v>21004028</v>
          </cell>
          <cell r="C943" t="str">
            <v>Usnendi</v>
          </cell>
          <cell r="D943" t="str">
            <v>Operator WWTP/IPAL</v>
          </cell>
          <cell r="E943" t="str">
            <v>AIRA SUKSES INTERNASIONAL TGR</v>
          </cell>
          <cell r="F943">
            <v>8</v>
          </cell>
          <cell r="G943" t="str">
            <v>00-00-0000</v>
          </cell>
          <cell r="H943" t="str">
            <v>K/1</v>
          </cell>
          <cell r="I943" t="str">
            <v>01-04-2021</v>
          </cell>
          <cell r="J943" t="str">
            <v>Mandiri</v>
          </cell>
          <cell r="L943" t="str">
            <v>f</v>
          </cell>
          <cell r="M943">
            <v>2000000</v>
          </cell>
          <cell r="N943">
            <v>21</v>
          </cell>
          <cell r="O943">
            <v>2000000</v>
          </cell>
          <cell r="P943">
            <v>1065503.7</v>
          </cell>
          <cell r="S943">
            <v>4262015</v>
          </cell>
          <cell r="AF943">
            <v>202953.09523809524</v>
          </cell>
          <cell r="AG943">
            <v>4262015</v>
          </cell>
          <cell r="BB943">
            <v>4262015</v>
          </cell>
          <cell r="BC943">
            <v>10228.835999999999</v>
          </cell>
          <cell r="BD943">
            <v>12786.045</v>
          </cell>
          <cell r="BE943">
            <v>170480.6</v>
          </cell>
          <cell r="BF943">
            <v>157694.55499999999</v>
          </cell>
          <cell r="BG943">
            <v>85240.3</v>
          </cell>
          <cell r="BH943">
            <v>42620.15</v>
          </cell>
          <cell r="BI943">
            <v>85240.3</v>
          </cell>
          <cell r="BJ943">
            <v>42620.15</v>
          </cell>
          <cell r="BK943">
            <v>4091534.4</v>
          </cell>
          <cell r="BN943">
            <v>4091534.4</v>
          </cell>
          <cell r="BR943">
            <v>4262015</v>
          </cell>
        </row>
        <row r="944">
          <cell r="B944" t="str">
            <v>21004029</v>
          </cell>
          <cell r="C944" t="str">
            <v>Setiawan</v>
          </cell>
          <cell r="D944" t="str">
            <v>Operator WWTP/IPAL</v>
          </cell>
          <cell r="E944" t="str">
            <v>AIRA SUKSES INTERNASIONAL TGR</v>
          </cell>
          <cell r="F944">
            <v>9</v>
          </cell>
          <cell r="G944" t="str">
            <v>00-00-0000</v>
          </cell>
          <cell r="H944" t="str">
            <v>TK/0</v>
          </cell>
          <cell r="I944" t="str">
            <v>01-04-2021</v>
          </cell>
          <cell r="J944" t="str">
            <v>Mandiri</v>
          </cell>
          <cell r="K944" t="str">
            <v>1760002085783</v>
          </cell>
          <cell r="M944">
            <v>2000000</v>
          </cell>
          <cell r="N944">
            <v>21</v>
          </cell>
          <cell r="O944">
            <v>2000000</v>
          </cell>
          <cell r="P944">
            <v>1065503.7</v>
          </cell>
          <cell r="S944">
            <v>4262015</v>
          </cell>
          <cell r="AF944">
            <v>202953.09523809524</v>
          </cell>
          <cell r="AG944">
            <v>4262015</v>
          </cell>
          <cell r="BB944">
            <v>4262015</v>
          </cell>
          <cell r="BC944">
            <v>10228.835999999999</v>
          </cell>
          <cell r="BD944">
            <v>12786.045</v>
          </cell>
          <cell r="BE944">
            <v>170480.6</v>
          </cell>
          <cell r="BF944">
            <v>157694.55499999999</v>
          </cell>
          <cell r="BG944">
            <v>85240.3</v>
          </cell>
          <cell r="BH944">
            <v>42620.15</v>
          </cell>
          <cell r="BI944">
            <v>85240.3</v>
          </cell>
          <cell r="BJ944">
            <v>42620.15</v>
          </cell>
          <cell r="BK944">
            <v>4091534.4</v>
          </cell>
          <cell r="BN944">
            <v>4091534.4</v>
          </cell>
          <cell r="BR944">
            <v>4262015</v>
          </cell>
        </row>
        <row r="945">
          <cell r="B945" t="str">
            <v>21004001</v>
          </cell>
          <cell r="C945" t="str">
            <v>Andriani</v>
          </cell>
          <cell r="D945" t="str">
            <v>Staff Admin</v>
          </cell>
          <cell r="E945" t="str">
            <v>AIRA SUKSES INTERNASIONAL TGR</v>
          </cell>
          <cell r="F945">
            <v>10</v>
          </cell>
          <cell r="G945" t="str">
            <v>00-00-0000</v>
          </cell>
          <cell r="H945" t="str">
            <v>TK/0</v>
          </cell>
          <cell r="I945" t="str">
            <v>05-04-2021</v>
          </cell>
          <cell r="J945" t="str">
            <v>Mandiri</v>
          </cell>
          <cell r="K945" t="str">
            <v>1660003252350</v>
          </cell>
          <cell r="M945">
            <v>2000000</v>
          </cell>
          <cell r="N945">
            <v>21</v>
          </cell>
          <cell r="O945">
            <v>2000000</v>
          </cell>
          <cell r="P945">
            <v>1250000</v>
          </cell>
          <cell r="S945">
            <v>5000000</v>
          </cell>
          <cell r="AF945">
            <v>238095.23809523811</v>
          </cell>
          <cell r="AG945">
            <v>5000000</v>
          </cell>
          <cell r="BB945">
            <v>5000000</v>
          </cell>
          <cell r="BC945">
            <v>12000</v>
          </cell>
          <cell r="BD945">
            <v>15000</v>
          </cell>
          <cell r="BE945">
            <v>200000</v>
          </cell>
          <cell r="BF945">
            <v>185000</v>
          </cell>
          <cell r="BG945">
            <v>100000</v>
          </cell>
          <cell r="BH945">
            <v>50000</v>
          </cell>
          <cell r="BI945">
            <v>100000</v>
          </cell>
          <cell r="BJ945">
            <v>50000</v>
          </cell>
          <cell r="BK945">
            <v>4800000</v>
          </cell>
          <cell r="BN945">
            <v>4800000</v>
          </cell>
          <cell r="BR945">
            <v>5000000</v>
          </cell>
        </row>
        <row r="946">
          <cell r="M946">
            <v>20000000</v>
          </cell>
          <cell r="O946">
            <v>20000000</v>
          </cell>
          <cell r="P946">
            <v>19243507.399999999</v>
          </cell>
          <cell r="Q946">
            <v>0</v>
          </cell>
          <cell r="R946">
            <v>0</v>
          </cell>
          <cell r="S946">
            <v>45136530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0</v>
          </cell>
          <cell r="AE946">
            <v>0</v>
          </cell>
          <cell r="AF946">
            <v>2149358.5714285709</v>
          </cell>
          <cell r="AG946">
            <v>45136530</v>
          </cell>
          <cell r="AH946">
            <v>0</v>
          </cell>
          <cell r="AI946">
            <v>0</v>
          </cell>
          <cell r="AJ946">
            <v>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P946">
            <v>0</v>
          </cell>
          <cell r="AQ946">
            <v>0</v>
          </cell>
          <cell r="AR946">
            <v>0</v>
          </cell>
          <cell r="AS946">
            <v>0</v>
          </cell>
          <cell r="AU946">
            <v>3437500</v>
          </cell>
          <cell r="AX946" t="e">
            <v>#REF!</v>
          </cell>
          <cell r="AZ946">
            <v>2000000</v>
          </cell>
          <cell r="BB946">
            <v>39699030</v>
          </cell>
          <cell r="BC946">
            <v>129456.51839999999</v>
          </cell>
          <cell r="BD946">
            <v>161820.64800000002</v>
          </cell>
          <cell r="BE946">
            <v>1957608.6400000001</v>
          </cell>
          <cell r="BF946">
            <v>1995787.9919999999</v>
          </cell>
          <cell r="BG946">
            <v>1078804.32</v>
          </cell>
          <cell r="BH946">
            <v>539402.16</v>
          </cell>
          <cell r="BI946">
            <v>1078804.32</v>
          </cell>
          <cell r="BJ946">
            <v>489402.16000000003</v>
          </cell>
          <cell r="BK946">
            <v>37591421.359999999</v>
          </cell>
          <cell r="BN946">
            <v>37591421.359999999</v>
          </cell>
          <cell r="BR946">
            <v>53940216</v>
          </cell>
          <cell r="BY946">
            <v>37591421.359999999</v>
          </cell>
        </row>
        <row r="948">
          <cell r="B948" t="str">
            <v>Jakarta, 20 Mei 2021</v>
          </cell>
        </row>
        <row r="949">
          <cell r="B949" t="str">
            <v>Dibuat Oleh :</v>
          </cell>
          <cell r="I949" t="str">
            <v>Diperiksa Oleh :</v>
          </cell>
          <cell r="P949" t="str">
            <v>Diketahui Oleh :</v>
          </cell>
          <cell r="AT949" t="str">
            <v>Disahkan Oleh</v>
          </cell>
        </row>
        <row r="950">
          <cell r="BH950" t="str">
            <v xml:space="preserve"> </v>
          </cell>
        </row>
        <row r="952">
          <cell r="AY952" t="str">
            <v xml:space="preserve"> </v>
          </cell>
        </row>
        <row r="954">
          <cell r="B954" t="str">
            <v>Denny Pangalila</v>
          </cell>
          <cell r="I954" t="str">
            <v>Sangap Dame</v>
          </cell>
          <cell r="P954" t="str">
            <v>Harianto</v>
          </cell>
          <cell r="AT954" t="str">
            <v>Low Yew Lean</v>
          </cell>
        </row>
        <row r="955">
          <cell r="B955" t="str">
            <v>Human Capital Manager</v>
          </cell>
          <cell r="I955" t="str">
            <v>Deputy Direktur Finance &amp; Accounting</v>
          </cell>
          <cell r="P955" t="str">
            <v>Direktur</v>
          </cell>
          <cell r="AT955" t="str">
            <v>Direktur Utama</v>
          </cell>
        </row>
        <row r="957">
          <cell r="B957" t="str">
            <v>BRANCH  :</v>
          </cell>
          <cell r="C957" t="str">
            <v>RM JABAR, BANTEN &amp; JATENG</v>
          </cell>
          <cell r="BR957">
            <v>0</v>
          </cell>
        </row>
        <row r="958">
          <cell r="B958" t="str">
            <v>NIK</v>
          </cell>
          <cell r="C958" t="str">
            <v>NAMA</v>
          </cell>
          <cell r="D958" t="str">
            <v>JABATAN</v>
          </cell>
          <cell r="E958" t="str">
            <v>DIVISI / CABANG</v>
          </cell>
          <cell r="F958" t="str">
            <v>NO SLIP</v>
          </cell>
          <cell r="G958" t="str">
            <v>TGL</v>
          </cell>
          <cell r="H958" t="str">
            <v>STATUS</v>
          </cell>
          <cell r="I958" t="str">
            <v>TGL</v>
          </cell>
          <cell r="J958" t="str">
            <v>BANK</v>
          </cell>
          <cell r="K958" t="str">
            <v>NO. REKENING</v>
          </cell>
          <cell r="L958" t="str">
            <v>NPWP</v>
          </cell>
          <cell r="M958" t="str">
            <v>GAJI POKOK</v>
          </cell>
          <cell r="N958" t="str">
            <v>HARI</v>
          </cell>
          <cell r="O958" t="str">
            <v>GAJI POKOK EFEKTIF</v>
          </cell>
          <cell r="P958" t="str">
            <v>TUNJANGAN</v>
          </cell>
          <cell r="S958" t="str">
            <v>GAJI</v>
          </cell>
          <cell r="T958" t="str">
            <v>INSENTIF, KOMISI &amp; PENCAPAIAN</v>
          </cell>
          <cell r="AC958" t="str">
            <v>TOTAL</v>
          </cell>
          <cell r="AD958" t="str">
            <v>PREMI</v>
          </cell>
          <cell r="AF958" t="str">
            <v>Gaji Per hari</v>
          </cell>
          <cell r="AG958" t="str">
            <v>Gaji setelah dipotong hari</v>
          </cell>
          <cell r="AH958" t="str">
            <v>LEMBUR, ROLLING, DLL</v>
          </cell>
          <cell r="AL958" t="str">
            <v>TOTAL</v>
          </cell>
          <cell r="AM958" t="str">
            <v>Dinner Allowance</v>
          </cell>
          <cell r="AP958" t="str">
            <v>Extra Dinner Allowance</v>
          </cell>
          <cell r="AS958" t="str">
            <v>Grand Total</v>
          </cell>
          <cell r="AT958" t="str">
            <v>POTONGAN</v>
          </cell>
          <cell r="AW958" t="str">
            <v>Motor Support</v>
          </cell>
          <cell r="AY958" t="str">
            <v>KOREKSI (+/-)</v>
          </cell>
          <cell r="BB958" t="str">
            <v>TOTAL</v>
          </cell>
          <cell r="BC958" t="str">
            <v>JAMSOSTEK (DARI GAJI POKOK)</v>
          </cell>
          <cell r="BK958" t="str">
            <v>GAJI</v>
          </cell>
          <cell r="BL958" t="str">
            <v>DIBAYAR FULL</v>
          </cell>
          <cell r="BN958" t="str">
            <v>TOTAL</v>
          </cell>
          <cell r="BR958">
            <v>0</v>
          </cell>
        </row>
        <row r="959">
          <cell r="G959" t="str">
            <v>LAHIR</v>
          </cell>
          <cell r="H959" t="str">
            <v>KEL</v>
          </cell>
          <cell r="I959" t="str">
            <v>MASUK</v>
          </cell>
          <cell r="N959" t="str">
            <v>KERJA</v>
          </cell>
          <cell r="P959" t="str">
            <v>Tetap</v>
          </cell>
          <cell r="Q959" t="str">
            <v>Transport</v>
          </cell>
          <cell r="R959" t="str">
            <v>jabatan</v>
          </cell>
          <cell r="S959" t="str">
            <v>BRUTO</v>
          </cell>
          <cell r="T959" t="str">
            <v>First Hour</v>
          </cell>
          <cell r="U959" t="str">
            <v>Hours</v>
          </cell>
          <cell r="V959" t="str">
            <v>INSENTIF</v>
          </cell>
          <cell r="W959" t="str">
            <v>Second Hour</v>
          </cell>
          <cell r="X959" t="str">
            <v>Hour</v>
          </cell>
          <cell r="Y959" t="str">
            <v>KOMISI</v>
          </cell>
          <cell r="Z959" t="str">
            <v>Third Hour</v>
          </cell>
          <cell r="AA959" t="str">
            <v>Hours</v>
          </cell>
          <cell r="AB959" t="str">
            <v>PENCAPAIAN</v>
          </cell>
          <cell r="AC959" t="str">
            <v>INSENTIF</v>
          </cell>
          <cell r="AD959" t="str">
            <v>Per Day</v>
          </cell>
          <cell r="AE959" t="str">
            <v>Days</v>
          </cell>
          <cell r="AH959" t="str">
            <v>LUAR KOTA</v>
          </cell>
          <cell r="AI959" t="str">
            <v>LEMBUR</v>
          </cell>
          <cell r="AJ959" t="str">
            <v>ROLLING</v>
          </cell>
          <cell r="AK959" t="str">
            <v>UANG HARIAN</v>
          </cell>
          <cell r="AL959" t="str">
            <v>LEMBUR</v>
          </cell>
          <cell r="AM959" t="str">
            <v>Per Day</v>
          </cell>
          <cell r="AN959" t="str">
            <v>Days</v>
          </cell>
          <cell r="AO959" t="str">
            <v>Total</v>
          </cell>
          <cell r="AP959" t="str">
            <v>Per Day</v>
          </cell>
          <cell r="AQ959" t="str">
            <v>Days</v>
          </cell>
          <cell r="AR959" t="str">
            <v>Total</v>
          </cell>
          <cell r="AS959" t="str">
            <v>Overtime</v>
          </cell>
          <cell r="AT959" t="str">
            <v>No.</v>
          </cell>
          <cell r="AU959" t="str">
            <v>Total</v>
          </cell>
          <cell r="AV959" t="str">
            <v>Keterangan</v>
          </cell>
          <cell r="AW959" t="str">
            <v>No.</v>
          </cell>
          <cell r="AX959" t="str">
            <v>Total</v>
          </cell>
          <cell r="AY959" t="str">
            <v>No.</v>
          </cell>
          <cell r="AZ959" t="str">
            <v>Total</v>
          </cell>
          <cell r="BA959" t="str">
            <v>Keterangan</v>
          </cell>
          <cell r="BB959" t="str">
            <v>GAJI</v>
          </cell>
          <cell r="BC959" t="str">
            <v>JKK (0.24%)</v>
          </cell>
          <cell r="BD959" t="str">
            <v>JKM(0.30%)</v>
          </cell>
          <cell r="BE959" t="str">
            <v>BPJS (4.0%)</v>
          </cell>
          <cell r="BF959" t="str">
            <v>JHT (3.7%)</v>
          </cell>
          <cell r="BG959" t="str">
            <v>JPN (2%)</v>
          </cell>
          <cell r="BH959" t="str">
            <v>JPN (1%)</v>
          </cell>
          <cell r="BI959" t="str">
            <v>JHT (2.0%)</v>
          </cell>
          <cell r="BJ959" t="str">
            <v>BPJS (1%)</v>
          </cell>
          <cell r="BK959" t="str">
            <v>NETTO</v>
          </cell>
          <cell r="BN959" t="str">
            <v>Take Home Pay</v>
          </cell>
        </row>
        <row r="960">
          <cell r="B960">
            <v>13050126</v>
          </cell>
          <cell r="C960" t="str">
            <v>SUHERMAN</v>
          </cell>
          <cell r="D960" t="str">
            <v>RM Jateng, Jabar &amp; Banten</v>
          </cell>
          <cell r="E960" t="str">
            <v>Banten,Jabar, Jateng</v>
          </cell>
          <cell r="F960">
            <v>1</v>
          </cell>
          <cell r="G960" t="str">
            <v>00-00-0000</v>
          </cell>
          <cell r="H960" t="str">
            <v>K/2</v>
          </cell>
          <cell r="I960" t="str">
            <v>02-01-2009</v>
          </cell>
          <cell r="J960" t="str">
            <v>Mandiri</v>
          </cell>
          <cell r="K960" t="str">
            <v>1250012740411</v>
          </cell>
          <cell r="L960" t="str">
            <v>46.240.367.6-418.000</v>
          </cell>
          <cell r="M960">
            <v>2000000</v>
          </cell>
          <cell r="N960">
            <v>21</v>
          </cell>
          <cell r="O960">
            <v>2000000</v>
          </cell>
          <cell r="P960">
            <v>3750000</v>
          </cell>
          <cell r="S960">
            <v>5750000</v>
          </cell>
          <cell r="V960">
            <v>0</v>
          </cell>
          <cell r="Y960">
            <v>0</v>
          </cell>
          <cell r="AB960">
            <v>0</v>
          </cell>
          <cell r="AC960">
            <v>0</v>
          </cell>
          <cell r="AF960">
            <v>273809.52380952379</v>
          </cell>
          <cell r="AG960">
            <v>5750000</v>
          </cell>
          <cell r="AH960">
            <v>0</v>
          </cell>
          <cell r="AI960">
            <v>0</v>
          </cell>
          <cell r="AJ960">
            <v>0</v>
          </cell>
          <cell r="AK960">
            <v>0</v>
          </cell>
          <cell r="AL960">
            <v>0</v>
          </cell>
          <cell r="AN960">
            <v>0</v>
          </cell>
          <cell r="AQ960">
            <v>0</v>
          </cell>
          <cell r="AT960">
            <v>0</v>
          </cell>
          <cell r="AW960">
            <v>0</v>
          </cell>
          <cell r="AX960">
            <v>0</v>
          </cell>
          <cell r="AY960">
            <v>0</v>
          </cell>
          <cell r="AZ960">
            <v>0</v>
          </cell>
          <cell r="BB960">
            <v>5750000</v>
          </cell>
          <cell r="BC960">
            <v>14400</v>
          </cell>
          <cell r="BD960">
            <v>18000</v>
          </cell>
          <cell r="BE960">
            <v>240000</v>
          </cell>
          <cell r="BF960">
            <v>222000</v>
          </cell>
          <cell r="BG960">
            <v>120000</v>
          </cell>
          <cell r="BH960">
            <v>60000</v>
          </cell>
          <cell r="BI960">
            <v>120000</v>
          </cell>
          <cell r="BJ960">
            <v>60000</v>
          </cell>
          <cell r="BK960">
            <v>5510000</v>
          </cell>
          <cell r="BN960">
            <v>5510000</v>
          </cell>
          <cell r="BR960">
            <v>6000000</v>
          </cell>
          <cell r="BY960">
            <v>5510000</v>
          </cell>
        </row>
        <row r="961">
          <cell r="B961">
            <v>12030034</v>
          </cell>
          <cell r="C961" t="str">
            <v>KAVITA MARTHA INDAH</v>
          </cell>
          <cell r="D961" t="str">
            <v>Admin RM</v>
          </cell>
          <cell r="E961" t="str">
            <v xml:space="preserve">Regional </v>
          </cell>
          <cell r="F961">
            <v>2</v>
          </cell>
          <cell r="G961" t="str">
            <v>00-00-0000</v>
          </cell>
          <cell r="H961" t="str">
            <v>TK/0</v>
          </cell>
          <cell r="I961" t="str">
            <v>01-03-2012</v>
          </cell>
          <cell r="J961" t="str">
            <v>Mandiri</v>
          </cell>
          <cell r="K961" t="str">
            <v>1250012736559</v>
          </cell>
          <cell r="L961" t="str">
            <v>97.302.779.0-027.000</v>
          </cell>
          <cell r="M961">
            <v>2000000</v>
          </cell>
          <cell r="N961">
            <v>21</v>
          </cell>
          <cell r="O961">
            <v>2000000</v>
          </cell>
          <cell r="P961">
            <v>1150000</v>
          </cell>
          <cell r="S961">
            <v>3150000</v>
          </cell>
          <cell r="V961">
            <v>0</v>
          </cell>
          <cell r="Y961">
            <v>0</v>
          </cell>
          <cell r="AB961">
            <v>0</v>
          </cell>
          <cell r="AC961">
            <v>0</v>
          </cell>
          <cell r="AF961">
            <v>150000</v>
          </cell>
          <cell r="AG961">
            <v>3150000</v>
          </cell>
          <cell r="AH961">
            <v>0</v>
          </cell>
          <cell r="AI961">
            <v>0</v>
          </cell>
          <cell r="AJ961">
            <v>0</v>
          </cell>
          <cell r="AK961">
            <v>0</v>
          </cell>
          <cell r="AL961">
            <v>0</v>
          </cell>
          <cell r="AN961">
            <v>0</v>
          </cell>
          <cell r="AQ961">
            <v>0</v>
          </cell>
          <cell r="AT961">
            <v>0</v>
          </cell>
          <cell r="AU961">
            <v>0</v>
          </cell>
          <cell r="AW961">
            <v>0</v>
          </cell>
          <cell r="AX961">
            <v>0</v>
          </cell>
          <cell r="AY961">
            <v>0</v>
          </cell>
          <cell r="AZ961">
            <v>0</v>
          </cell>
          <cell r="BB961">
            <v>3150000</v>
          </cell>
          <cell r="BC961">
            <v>10598.846399999999</v>
          </cell>
          <cell r="BD961">
            <v>13248.558000000001</v>
          </cell>
          <cell r="BE961">
            <v>176647.44</v>
          </cell>
          <cell r="BF961">
            <v>163398.88200000001</v>
          </cell>
          <cell r="BG961">
            <v>88323.72</v>
          </cell>
          <cell r="BH961">
            <v>44161.86</v>
          </cell>
          <cell r="BI961">
            <v>88323.72</v>
          </cell>
          <cell r="BJ961">
            <v>44161.86</v>
          </cell>
          <cell r="BK961">
            <v>2973352.56</v>
          </cell>
          <cell r="BN961">
            <v>2973352.56</v>
          </cell>
          <cell r="BR961">
            <v>4416186</v>
          </cell>
          <cell r="BY961">
            <v>2973352.56</v>
          </cell>
        </row>
        <row r="962">
          <cell r="B962">
            <v>21001030</v>
          </cell>
          <cell r="C962" t="str">
            <v>Ai Fitria</v>
          </cell>
          <cell r="D962" t="str">
            <v>Admin RM</v>
          </cell>
          <cell r="E962" t="str">
            <v>Regional Admin Temporary</v>
          </cell>
          <cell r="F962">
            <v>3</v>
          </cell>
          <cell r="G962" t="str">
            <v>00-00-0000</v>
          </cell>
          <cell r="H962" t="str">
            <v>TK/0</v>
          </cell>
          <cell r="I962" t="str">
            <v>15-01-2021</v>
          </cell>
          <cell r="J962" t="str">
            <v>Mandiri</v>
          </cell>
          <cell r="K962" t="str">
            <v>'1770007609164</v>
          </cell>
          <cell r="M962">
            <v>2000000</v>
          </cell>
          <cell r="N962">
            <v>21</v>
          </cell>
          <cell r="O962">
            <v>2000000</v>
          </cell>
          <cell r="P962">
            <v>1104046.5</v>
          </cell>
          <cell r="S962">
            <v>4416186</v>
          </cell>
          <cell r="AF962">
            <v>210294.57142857142</v>
          </cell>
          <cell r="AG962">
            <v>4416186</v>
          </cell>
          <cell r="BB962">
            <v>4416186</v>
          </cell>
          <cell r="BC962">
            <v>10598.846399999999</v>
          </cell>
          <cell r="BD962">
            <v>13248.558000000001</v>
          </cell>
          <cell r="BE962">
            <v>176647.44</v>
          </cell>
          <cell r="BF962">
            <v>163398.88200000001</v>
          </cell>
          <cell r="BG962">
            <v>88323.72</v>
          </cell>
          <cell r="BH962">
            <v>44161.86</v>
          </cell>
          <cell r="BI962">
            <v>88323.72</v>
          </cell>
          <cell r="BJ962">
            <v>44161.86</v>
          </cell>
          <cell r="BK962">
            <v>4239538.5599999996</v>
          </cell>
          <cell r="BN962">
            <v>4239538.5599999996</v>
          </cell>
          <cell r="BR962">
            <v>4416186</v>
          </cell>
        </row>
        <row r="963">
          <cell r="M963">
            <v>6000000</v>
          </cell>
          <cell r="O963">
            <v>6000000</v>
          </cell>
          <cell r="P963">
            <v>6004046.5</v>
          </cell>
          <cell r="Q963">
            <v>0</v>
          </cell>
          <cell r="R963">
            <v>0</v>
          </cell>
          <cell r="S963">
            <v>13316186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0</v>
          </cell>
          <cell r="AE963">
            <v>0</v>
          </cell>
          <cell r="AF963">
            <v>634104.09523809515</v>
          </cell>
          <cell r="AG963">
            <v>13316186</v>
          </cell>
          <cell r="AH963">
            <v>0</v>
          </cell>
          <cell r="AI963">
            <v>0</v>
          </cell>
          <cell r="AJ963">
            <v>0</v>
          </cell>
          <cell r="AK963">
            <v>0</v>
          </cell>
          <cell r="AL963">
            <v>0</v>
          </cell>
          <cell r="AO963">
            <v>0</v>
          </cell>
          <cell r="AR963">
            <v>0</v>
          </cell>
          <cell r="AS963">
            <v>0</v>
          </cell>
          <cell r="AU963">
            <v>0</v>
          </cell>
          <cell r="AX963">
            <v>0</v>
          </cell>
          <cell r="AZ963">
            <v>0</v>
          </cell>
          <cell r="BB963">
            <v>13316186</v>
          </cell>
          <cell r="BC963">
            <v>35597.692799999997</v>
          </cell>
          <cell r="BD963">
            <v>44497.116000000002</v>
          </cell>
          <cell r="BE963">
            <v>593294.88</v>
          </cell>
          <cell r="BF963">
            <v>548797.76399999997</v>
          </cell>
          <cell r="BG963">
            <v>296647.44</v>
          </cell>
          <cell r="BH963">
            <v>148323.72</v>
          </cell>
          <cell r="BI963">
            <v>296647.44</v>
          </cell>
          <cell r="BJ963">
            <v>148323.72</v>
          </cell>
          <cell r="BK963">
            <v>12722891.120000001</v>
          </cell>
          <cell r="BL963">
            <v>0</v>
          </cell>
          <cell r="BN963">
            <v>12722891.120000001</v>
          </cell>
          <cell r="BR963">
            <v>14832372</v>
          </cell>
          <cell r="BY963">
            <v>12722891.120000001</v>
          </cell>
        </row>
        <row r="964">
          <cell r="BY964">
            <v>0</v>
          </cell>
        </row>
        <row r="965">
          <cell r="B965" t="str">
            <v>BRANCH  :</v>
          </cell>
          <cell r="C965" t="str">
            <v>PURWAKARTA</v>
          </cell>
          <cell r="BR965">
            <v>0</v>
          </cell>
        </row>
        <row r="966">
          <cell r="B966" t="str">
            <v>NIK</v>
          </cell>
          <cell r="C966" t="str">
            <v>NAMA</v>
          </cell>
          <cell r="D966" t="str">
            <v>JABATAN</v>
          </cell>
          <cell r="E966" t="str">
            <v>DIVISI / CABANG</v>
          </cell>
          <cell r="F966" t="str">
            <v>NO SLIP</v>
          </cell>
          <cell r="G966" t="str">
            <v>TGL</v>
          </cell>
          <cell r="H966" t="str">
            <v>STATUS</v>
          </cell>
          <cell r="I966" t="str">
            <v>TGL</v>
          </cell>
          <cell r="J966" t="str">
            <v>BANK</v>
          </cell>
          <cell r="K966" t="str">
            <v>NO. REKENING</v>
          </cell>
          <cell r="L966" t="str">
            <v>NPWP</v>
          </cell>
          <cell r="M966" t="str">
            <v>GAJI POKOK</v>
          </cell>
          <cell r="N966" t="str">
            <v>HARI</v>
          </cell>
          <cell r="O966" t="str">
            <v>GAJI POKOK EFEKTIF</v>
          </cell>
          <cell r="P966" t="str">
            <v>TUNJANGAN</v>
          </cell>
          <cell r="S966" t="str">
            <v>GAJI</v>
          </cell>
          <cell r="T966" t="str">
            <v>INSENTIF, KOMISI &amp; PENCAPAIAN</v>
          </cell>
          <cell r="AC966" t="str">
            <v>TOTAL</v>
          </cell>
          <cell r="AD966" t="str">
            <v>PREMI</v>
          </cell>
          <cell r="AF966" t="str">
            <v>Gaji Per hari</v>
          </cell>
          <cell r="AG966" t="str">
            <v>Gaji setelah dipotong hari</v>
          </cell>
          <cell r="AH966" t="str">
            <v>LEMBUR, ROLLING, DLL</v>
          </cell>
          <cell r="AL966" t="str">
            <v>TOTAL</v>
          </cell>
          <cell r="AM966" t="str">
            <v>Dinner Allowance</v>
          </cell>
          <cell r="AP966" t="str">
            <v>Extra Dinner Allowance</v>
          </cell>
          <cell r="AS966" t="str">
            <v>Grand Total</v>
          </cell>
          <cell r="AT966" t="str">
            <v>POTONGAN</v>
          </cell>
          <cell r="AW966" t="str">
            <v>Motor Support</v>
          </cell>
          <cell r="AY966" t="str">
            <v>KOREKSI (+/-)</v>
          </cell>
          <cell r="BB966" t="str">
            <v>TOTAL</v>
          </cell>
          <cell r="BC966" t="str">
            <v>JAMSOSTEK (DARI GAJI POKOK)</v>
          </cell>
          <cell r="BK966" t="str">
            <v>GAJI</v>
          </cell>
          <cell r="BL966" t="str">
            <v>DIBAYAR FULL</v>
          </cell>
          <cell r="BN966" t="str">
            <v>TOTAL</v>
          </cell>
          <cell r="BR966">
            <v>0</v>
          </cell>
        </row>
        <row r="967">
          <cell r="G967" t="str">
            <v>LAHIR</v>
          </cell>
          <cell r="H967" t="str">
            <v>KEL</v>
          </cell>
          <cell r="I967" t="str">
            <v>MASUK</v>
          </cell>
          <cell r="N967" t="str">
            <v>KERJA</v>
          </cell>
          <cell r="P967" t="str">
            <v>Tetap</v>
          </cell>
          <cell r="Q967" t="str">
            <v>Transport</v>
          </cell>
          <cell r="R967" t="str">
            <v>jabatan</v>
          </cell>
          <cell r="S967" t="str">
            <v>BRUTO</v>
          </cell>
          <cell r="T967" t="str">
            <v>First Hour</v>
          </cell>
          <cell r="U967" t="str">
            <v>Hours</v>
          </cell>
          <cell r="V967" t="str">
            <v>INSENTIF</v>
          </cell>
          <cell r="W967" t="str">
            <v>Second Hour</v>
          </cell>
          <cell r="X967" t="str">
            <v>Hour</v>
          </cell>
          <cell r="Y967" t="str">
            <v>KOMISI</v>
          </cell>
          <cell r="Z967" t="str">
            <v>Third Hour</v>
          </cell>
          <cell r="AA967" t="str">
            <v>Hours</v>
          </cell>
          <cell r="AB967" t="str">
            <v>PENCAPAIAN</v>
          </cell>
          <cell r="AC967" t="str">
            <v>INSENTIF</v>
          </cell>
          <cell r="AD967" t="str">
            <v>Per Day</v>
          </cell>
          <cell r="AE967" t="str">
            <v>Days</v>
          </cell>
          <cell r="AH967" t="str">
            <v>LUAR KOTA</v>
          </cell>
          <cell r="AI967" t="str">
            <v>LEMBUR</v>
          </cell>
          <cell r="AJ967" t="str">
            <v>ROLLING</v>
          </cell>
          <cell r="AK967" t="str">
            <v>UANG HARIAN</v>
          </cell>
          <cell r="AL967" t="str">
            <v>LEMBUR</v>
          </cell>
          <cell r="AM967" t="str">
            <v>Per Day</v>
          </cell>
          <cell r="AN967" t="str">
            <v>Days</v>
          </cell>
          <cell r="AO967" t="str">
            <v>Total</v>
          </cell>
          <cell r="AP967" t="str">
            <v>Per Day</v>
          </cell>
          <cell r="AQ967" t="str">
            <v>Days</v>
          </cell>
          <cell r="AR967" t="str">
            <v>Total</v>
          </cell>
          <cell r="AS967" t="str">
            <v>Overtime</v>
          </cell>
          <cell r="AT967" t="str">
            <v>No.</v>
          </cell>
          <cell r="AU967" t="str">
            <v>Total</v>
          </cell>
          <cell r="AV967" t="str">
            <v>Keterangan</v>
          </cell>
          <cell r="AW967" t="str">
            <v>No.</v>
          </cell>
          <cell r="AX967" t="str">
            <v>Total</v>
          </cell>
          <cell r="AY967" t="str">
            <v>No.</v>
          </cell>
          <cell r="AZ967" t="str">
            <v>Total</v>
          </cell>
          <cell r="BA967" t="str">
            <v>Keterangan</v>
          </cell>
          <cell r="BB967" t="str">
            <v>GAJI</v>
          </cell>
          <cell r="BC967" t="str">
            <v>JKK (0.24%)</v>
          </cell>
          <cell r="BD967" t="str">
            <v>JKM(0.30%)</v>
          </cell>
          <cell r="BE967" t="str">
            <v>BPJS (4.0%)</v>
          </cell>
          <cell r="BF967" t="str">
            <v>JHT (3.7%)</v>
          </cell>
          <cell r="BG967" t="str">
            <v>JPN (2%)</v>
          </cell>
          <cell r="BH967" t="str">
            <v>JPN (1%)</v>
          </cell>
          <cell r="BI967" t="str">
            <v>JHT (2.0%)</v>
          </cell>
          <cell r="BJ967" t="str">
            <v>BPJS (1%)</v>
          </cell>
          <cell r="BK967" t="str">
            <v>NETTO</v>
          </cell>
          <cell r="BN967" t="str">
            <v>Take Home Pay</v>
          </cell>
        </row>
        <row r="968">
          <cell r="B968">
            <v>21001035</v>
          </cell>
          <cell r="C968" t="str">
            <v>Andri Arifianto Wijaya</v>
          </cell>
          <cell r="D968" t="str">
            <v>SPV Sales Engineer</v>
          </cell>
          <cell r="E968" t="str">
            <v>PURWAKARTA</v>
          </cell>
          <cell r="F968">
            <v>1</v>
          </cell>
          <cell r="G968" t="str">
            <v>00-00-0000</v>
          </cell>
          <cell r="H968" t="str">
            <v>K/3</v>
          </cell>
          <cell r="I968" t="str">
            <v>26-01-2021</v>
          </cell>
          <cell r="J968" t="str">
            <v>Mandiri</v>
          </cell>
          <cell r="K968" t="str">
            <v>1320013370318</v>
          </cell>
          <cell r="L968" t="str">
            <v>69.999.084.8.9-409.000</v>
          </cell>
          <cell r="M968">
            <v>2000000</v>
          </cell>
          <cell r="N968">
            <v>5</v>
          </cell>
          <cell r="O968">
            <v>476190.47619047621</v>
          </cell>
          <cell r="P968">
            <v>297619.04761904763</v>
          </cell>
          <cell r="S968">
            <v>5000000</v>
          </cell>
          <cell r="AF968">
            <v>238095.23809523811</v>
          </cell>
          <cell r="AG968">
            <v>1190476.1904761905</v>
          </cell>
          <cell r="BB968">
            <v>1190476.1904761905</v>
          </cell>
          <cell r="BC968">
            <v>12000</v>
          </cell>
          <cell r="BD968">
            <v>15000</v>
          </cell>
          <cell r="BF968">
            <v>185000</v>
          </cell>
          <cell r="BG968">
            <v>100000</v>
          </cell>
          <cell r="BH968">
            <v>50000</v>
          </cell>
          <cell r="BI968">
            <v>100000</v>
          </cell>
          <cell r="BK968">
            <v>1040476.1904761905</v>
          </cell>
          <cell r="BN968">
            <v>1040476.1904761905</v>
          </cell>
          <cell r="BR968">
            <v>5000000</v>
          </cell>
        </row>
        <row r="969">
          <cell r="B969">
            <v>21001037</v>
          </cell>
          <cell r="C969" t="str">
            <v>R Dilli Gantina Rahayu</v>
          </cell>
          <cell r="D969" t="str">
            <v>Admin Sales</v>
          </cell>
          <cell r="E969" t="str">
            <v>PURWAKARTA</v>
          </cell>
          <cell r="F969">
            <v>2</v>
          </cell>
          <cell r="G969" t="str">
            <v>00-00-0000</v>
          </cell>
          <cell r="H969" t="str">
            <v>K/2</v>
          </cell>
          <cell r="I969" t="str">
            <v>28-01-2021</v>
          </cell>
          <cell r="J969" t="str">
            <v>Mandiri</v>
          </cell>
          <cell r="K969" t="str">
            <v>1730010418318</v>
          </cell>
          <cell r="M969">
            <v>2000000</v>
          </cell>
          <cell r="N969">
            <v>5</v>
          </cell>
          <cell r="O969">
            <v>476190.47619047621</v>
          </cell>
          <cell r="P969">
            <v>248426.66666666666</v>
          </cell>
          <cell r="S969">
            <v>4173568</v>
          </cell>
          <cell r="AF969">
            <v>198741.33333333334</v>
          </cell>
          <cell r="AG969">
            <v>993706.66666666674</v>
          </cell>
          <cell r="BB969">
            <v>993706.66666666674</v>
          </cell>
          <cell r="BC969">
            <v>10016.563199999999</v>
          </cell>
          <cell r="BD969">
            <v>12520.704</v>
          </cell>
          <cell r="BE969">
            <v>166942.72</v>
          </cell>
          <cell r="BF969">
            <v>154422.016</v>
          </cell>
          <cell r="BG969">
            <v>83471.360000000001</v>
          </cell>
          <cell r="BH969">
            <v>41735.68</v>
          </cell>
          <cell r="BI969">
            <v>83471.360000000001</v>
          </cell>
          <cell r="BJ969">
            <v>41735.68</v>
          </cell>
          <cell r="BK969">
            <v>826763.94666666677</v>
          </cell>
          <cell r="BN969">
            <v>826763.94666666677</v>
          </cell>
          <cell r="BR969">
            <v>4173568</v>
          </cell>
        </row>
        <row r="970">
          <cell r="M970">
            <v>4000000</v>
          </cell>
          <cell r="O970">
            <v>952380.95238095243</v>
          </cell>
          <cell r="P970">
            <v>546045.71428571432</v>
          </cell>
          <cell r="Q970">
            <v>0</v>
          </cell>
          <cell r="R970">
            <v>0</v>
          </cell>
          <cell r="S970">
            <v>9173568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  <cell r="AD970">
            <v>0</v>
          </cell>
          <cell r="AE970">
            <v>0</v>
          </cell>
          <cell r="AF970">
            <v>436836.57142857148</v>
          </cell>
          <cell r="AG970">
            <v>2184182.8571428573</v>
          </cell>
          <cell r="AH970">
            <v>0</v>
          </cell>
          <cell r="AI970">
            <v>0</v>
          </cell>
          <cell r="AJ970">
            <v>0</v>
          </cell>
          <cell r="AK970">
            <v>0</v>
          </cell>
          <cell r="AL970">
            <v>0</v>
          </cell>
          <cell r="AM970">
            <v>0</v>
          </cell>
          <cell r="AN970">
            <v>0</v>
          </cell>
          <cell r="AO970">
            <v>0</v>
          </cell>
          <cell r="AP970">
            <v>0</v>
          </cell>
          <cell r="AQ970">
            <v>0</v>
          </cell>
          <cell r="AR970">
            <v>0</v>
          </cell>
          <cell r="AS970">
            <v>0</v>
          </cell>
          <cell r="AT970">
            <v>0</v>
          </cell>
          <cell r="AU970">
            <v>0</v>
          </cell>
          <cell r="AV970">
            <v>0</v>
          </cell>
          <cell r="AW970">
            <v>0</v>
          </cell>
          <cell r="AX970">
            <v>0</v>
          </cell>
          <cell r="AY970">
            <v>0</v>
          </cell>
          <cell r="AZ970">
            <v>0</v>
          </cell>
          <cell r="BA970">
            <v>0</v>
          </cell>
          <cell r="BB970">
            <v>2184182.8571428573</v>
          </cell>
          <cell r="BC970">
            <v>22016.563199999997</v>
          </cell>
          <cell r="BD970">
            <v>27520.703999999998</v>
          </cell>
          <cell r="BE970">
            <v>166942.72</v>
          </cell>
          <cell r="BF970">
            <v>339422.016</v>
          </cell>
          <cell r="BG970">
            <v>183471.35999999999</v>
          </cell>
          <cell r="BH970">
            <v>91735.679999999993</v>
          </cell>
          <cell r="BI970">
            <v>183471.35999999999</v>
          </cell>
          <cell r="BJ970">
            <v>41735.68</v>
          </cell>
          <cell r="BK970">
            <v>1867240.1371428573</v>
          </cell>
          <cell r="BL970">
            <v>0</v>
          </cell>
          <cell r="BN970">
            <v>1867240.1371428573</v>
          </cell>
          <cell r="BR970">
            <v>9173568</v>
          </cell>
          <cell r="BY970">
            <v>1867240.1371428573</v>
          </cell>
        </row>
        <row r="972">
          <cell r="B972" t="str">
            <v>BRANCH  :</v>
          </cell>
          <cell r="C972" t="str">
            <v>BEKASI</v>
          </cell>
          <cell r="BR972">
            <v>0</v>
          </cell>
        </row>
        <row r="973">
          <cell r="B973" t="str">
            <v>NIK</v>
          </cell>
          <cell r="C973" t="str">
            <v>NAMA</v>
          </cell>
          <cell r="D973" t="str">
            <v>JABATAN</v>
          </cell>
          <cell r="E973" t="str">
            <v>DIVISI / CABANG</v>
          </cell>
          <cell r="F973" t="str">
            <v>NO SLIP</v>
          </cell>
          <cell r="G973" t="str">
            <v>TGL</v>
          </cell>
          <cell r="H973" t="str">
            <v>STATUS</v>
          </cell>
          <cell r="I973" t="str">
            <v>TGL</v>
          </cell>
          <cell r="J973" t="str">
            <v>BANK</v>
          </cell>
          <cell r="K973" t="str">
            <v>NO. REKENING</v>
          </cell>
          <cell r="L973" t="str">
            <v>NPWP</v>
          </cell>
          <cell r="M973" t="str">
            <v>GAJI POKOK</v>
          </cell>
          <cell r="N973" t="str">
            <v>HARI</v>
          </cell>
          <cell r="O973" t="str">
            <v>GAJI POKOK EFEKTIF</v>
          </cell>
          <cell r="P973" t="str">
            <v>TUNJANGAN</v>
          </cell>
          <cell r="S973" t="str">
            <v>GAJI</v>
          </cell>
          <cell r="T973" t="str">
            <v>INSENTIF, KOMISI &amp; PENCAPAIAN</v>
          </cell>
          <cell r="AC973" t="str">
            <v>TOTAL</v>
          </cell>
          <cell r="AD973" t="str">
            <v>PREMI</v>
          </cell>
          <cell r="AF973" t="str">
            <v>Gaji Per hari</v>
          </cell>
          <cell r="AG973" t="str">
            <v>Gaji setelah dipotong hari</v>
          </cell>
          <cell r="AH973" t="str">
            <v>LEMBUR, ROLLING, DLL</v>
          </cell>
          <cell r="AL973" t="str">
            <v>TOTAL</v>
          </cell>
          <cell r="AM973" t="str">
            <v>Dinner Allowance</v>
          </cell>
          <cell r="AP973" t="str">
            <v>Extra Dinner Allowance</v>
          </cell>
          <cell r="AS973" t="str">
            <v>Grand Total</v>
          </cell>
          <cell r="AT973" t="str">
            <v>POTONGAN</v>
          </cell>
          <cell r="AW973" t="str">
            <v>Motor Support</v>
          </cell>
          <cell r="AY973" t="str">
            <v>KOREKSI (+/-)</v>
          </cell>
          <cell r="BB973" t="str">
            <v>TOTAL</v>
          </cell>
          <cell r="BC973" t="str">
            <v>JAMSOSTEK (DARI GAJI POKOK)</v>
          </cell>
          <cell r="BK973" t="str">
            <v>GAJI</v>
          </cell>
          <cell r="BL973" t="str">
            <v>DIBAYAR FULL</v>
          </cell>
          <cell r="BN973" t="str">
            <v>TOTAL</v>
          </cell>
          <cell r="BR973">
            <v>0</v>
          </cell>
        </row>
        <row r="974">
          <cell r="G974" t="str">
            <v>LAHIR</v>
          </cell>
          <cell r="H974" t="str">
            <v>KEL</v>
          </cell>
          <cell r="I974" t="str">
            <v>MASUK</v>
          </cell>
          <cell r="N974" t="str">
            <v>KERJA</v>
          </cell>
          <cell r="P974" t="str">
            <v>Tetap</v>
          </cell>
          <cell r="Q974" t="str">
            <v>Transport</v>
          </cell>
          <cell r="R974" t="str">
            <v>jabatan</v>
          </cell>
          <cell r="S974" t="str">
            <v>BRUTO</v>
          </cell>
          <cell r="T974" t="str">
            <v>First Hour</v>
          </cell>
          <cell r="U974" t="str">
            <v>Hours</v>
          </cell>
          <cell r="V974" t="str">
            <v>INSENTIF</v>
          </cell>
          <cell r="W974" t="str">
            <v>Second Hour</v>
          </cell>
          <cell r="X974" t="str">
            <v>Hour</v>
          </cell>
          <cell r="Y974" t="str">
            <v>KOMISI</v>
          </cell>
          <cell r="Z974" t="str">
            <v>Third Hour</v>
          </cell>
          <cell r="AA974" t="str">
            <v>Hours</v>
          </cell>
          <cell r="AB974" t="str">
            <v>PENCAPAIAN</v>
          </cell>
          <cell r="AC974" t="str">
            <v>INSENTIF</v>
          </cell>
          <cell r="AD974" t="str">
            <v>Per Day</v>
          </cell>
          <cell r="AE974" t="str">
            <v>Days</v>
          </cell>
          <cell r="AH974" t="str">
            <v>LUAR KOTA</v>
          </cell>
          <cell r="AI974" t="str">
            <v>LEMBUR</v>
          </cell>
          <cell r="AJ974" t="str">
            <v>ROLLING</v>
          </cell>
          <cell r="AK974" t="str">
            <v>UANG HARIAN</v>
          </cell>
          <cell r="AL974" t="str">
            <v>LEMBUR</v>
          </cell>
          <cell r="AM974" t="str">
            <v>Per Day</v>
          </cell>
          <cell r="AN974" t="str">
            <v>Days</v>
          </cell>
          <cell r="AO974" t="str">
            <v>Total</v>
          </cell>
          <cell r="AP974" t="str">
            <v>Per Day</v>
          </cell>
          <cell r="AQ974" t="str">
            <v>Days</v>
          </cell>
          <cell r="AR974" t="str">
            <v>Total</v>
          </cell>
          <cell r="AS974" t="str">
            <v>Overtime</v>
          </cell>
          <cell r="AT974" t="str">
            <v>No.</v>
          </cell>
          <cell r="AU974" t="str">
            <v>Total</v>
          </cell>
          <cell r="AV974" t="str">
            <v>Keterangan</v>
          </cell>
          <cell r="AW974" t="str">
            <v>No.</v>
          </cell>
          <cell r="AX974" t="str">
            <v>Total</v>
          </cell>
          <cell r="AY974" t="str">
            <v>No.</v>
          </cell>
          <cell r="AZ974" t="str">
            <v>Total</v>
          </cell>
          <cell r="BA974" t="str">
            <v>Keterangan</v>
          </cell>
          <cell r="BB974" t="str">
            <v>GAJI</v>
          </cell>
          <cell r="BC974" t="str">
            <v>JKK (0.24%)</v>
          </cell>
          <cell r="BD974" t="str">
            <v>JKM(0.30%)</v>
          </cell>
          <cell r="BE974" t="str">
            <v>BPJS (4.0%)</v>
          </cell>
          <cell r="BF974" t="str">
            <v>JHT (3.7%)</v>
          </cell>
          <cell r="BG974" t="str">
            <v>JPN (2%)</v>
          </cell>
          <cell r="BH974" t="str">
            <v>JPN (1%)</v>
          </cell>
          <cell r="BI974" t="str">
            <v>JHT (2.0%)</v>
          </cell>
          <cell r="BJ974" t="str">
            <v>BPJS (1%)</v>
          </cell>
          <cell r="BK974" t="str">
            <v>NETTO</v>
          </cell>
          <cell r="BN974" t="str">
            <v>Take Home Pay</v>
          </cell>
        </row>
        <row r="975">
          <cell r="B975">
            <v>20010004</v>
          </cell>
          <cell r="C975" t="str">
            <v>Paryono</v>
          </cell>
          <cell r="D975" t="str">
            <v>Sales Engineer</v>
          </cell>
          <cell r="E975" t="str">
            <v>BEKASI</v>
          </cell>
          <cell r="F975">
            <v>1</v>
          </cell>
          <cell r="G975" t="str">
            <v>00-00-0000</v>
          </cell>
          <cell r="H975" t="str">
            <v>K/2</v>
          </cell>
          <cell r="I975" t="str">
            <v>03-01-2020</v>
          </cell>
          <cell r="J975" t="str">
            <v>Mandiri</v>
          </cell>
          <cell r="K975" t="str">
            <v>156-00-1570755-9</v>
          </cell>
          <cell r="L975" t="str">
            <v>79.241.216.5-001.000</v>
          </cell>
          <cell r="M975">
            <v>2000000</v>
          </cell>
          <cell r="N975">
            <v>21</v>
          </cell>
          <cell r="O975">
            <v>2000000</v>
          </cell>
          <cell r="P975">
            <v>1195733.7</v>
          </cell>
          <cell r="S975">
            <v>3195733.7</v>
          </cell>
          <cell r="AF975">
            <v>152177.79523809525</v>
          </cell>
          <cell r="AG975">
            <v>3195733.7</v>
          </cell>
          <cell r="BB975">
            <v>3195733.7</v>
          </cell>
          <cell r="BC975">
            <v>11479.044</v>
          </cell>
          <cell r="BD975">
            <v>14348.805</v>
          </cell>
          <cell r="BE975">
            <v>191317.4</v>
          </cell>
          <cell r="BF975">
            <v>176968.595</v>
          </cell>
          <cell r="BG975">
            <v>95658.7</v>
          </cell>
          <cell r="BH975">
            <v>47829.35</v>
          </cell>
          <cell r="BI975">
            <v>95658.7</v>
          </cell>
          <cell r="BJ975">
            <v>47829.35</v>
          </cell>
          <cell r="BK975">
            <v>3004416.3000000003</v>
          </cell>
          <cell r="BN975">
            <v>3004416.3000000003</v>
          </cell>
          <cell r="BR975">
            <v>4782935</v>
          </cell>
        </row>
        <row r="976">
          <cell r="B976" t="str">
            <v>19080002</v>
          </cell>
          <cell r="C976" t="str">
            <v>Gani Praditya Wigdado</v>
          </cell>
          <cell r="D976" t="str">
            <v>Sales Engineer</v>
          </cell>
          <cell r="E976" t="str">
            <v>BEKASI</v>
          </cell>
          <cell r="F976">
            <v>2</v>
          </cell>
          <cell r="G976" t="str">
            <v>00-00-0000</v>
          </cell>
          <cell r="H976" t="str">
            <v>TK/0</v>
          </cell>
          <cell r="I976" t="str">
            <v>19-08-2019</v>
          </cell>
          <cell r="J976" t="str">
            <v>Mandiri</v>
          </cell>
          <cell r="M976">
            <v>2000000</v>
          </cell>
          <cell r="N976">
            <v>21</v>
          </cell>
          <cell r="O976">
            <v>2000000</v>
          </cell>
          <cell r="P976">
            <v>1195733.7</v>
          </cell>
          <cell r="S976">
            <v>3195733.7</v>
          </cell>
          <cell r="AF976">
            <v>152177.79523809525</v>
          </cell>
          <cell r="AG976">
            <v>3195733.7</v>
          </cell>
          <cell r="BB976">
            <v>3195733.7</v>
          </cell>
          <cell r="BC976">
            <v>11479.044</v>
          </cell>
          <cell r="BD976">
            <v>14348.805</v>
          </cell>
          <cell r="BF976">
            <v>176968.595</v>
          </cell>
          <cell r="BG976">
            <v>95658.7</v>
          </cell>
          <cell r="BH976">
            <v>47829.35</v>
          </cell>
          <cell r="BI976">
            <v>95658.7</v>
          </cell>
          <cell r="BK976">
            <v>3052245.6500000004</v>
          </cell>
          <cell r="BN976">
            <v>3052245.6500000004</v>
          </cell>
          <cell r="BR976">
            <v>4782935</v>
          </cell>
        </row>
        <row r="977">
          <cell r="B977">
            <v>20020017</v>
          </cell>
          <cell r="C977" t="str">
            <v>Dimas Saputra</v>
          </cell>
          <cell r="D977" t="str">
            <v>Admin Sales</v>
          </cell>
          <cell r="E977" t="str">
            <v>BEKASI</v>
          </cell>
          <cell r="F977">
            <v>3</v>
          </cell>
          <cell r="G977" t="str">
            <v>00-00-0000</v>
          </cell>
          <cell r="H977" t="str">
            <v>TK/0</v>
          </cell>
          <cell r="I977" t="str">
            <v>27-02-2020</v>
          </cell>
          <cell r="J977" t="str">
            <v>Mandiri</v>
          </cell>
          <cell r="K977" t="str">
            <v>164-00-0293054-5</v>
          </cell>
          <cell r="L977" t="str">
            <v>74.110.467.3-435-000</v>
          </cell>
          <cell r="M977">
            <v>2000000</v>
          </cell>
          <cell r="N977">
            <v>21</v>
          </cell>
          <cell r="O977">
            <v>2000000</v>
          </cell>
          <cell r="P977">
            <v>1195733.7</v>
          </cell>
          <cell r="S977">
            <v>3195733.7</v>
          </cell>
          <cell r="AF977">
            <v>152177.79523809525</v>
          </cell>
          <cell r="AG977">
            <v>3195733.7</v>
          </cell>
          <cell r="BB977">
            <v>3195733.7</v>
          </cell>
          <cell r="BC977">
            <v>11479.044</v>
          </cell>
          <cell r="BD977">
            <v>14348.805</v>
          </cell>
          <cell r="BE977">
            <v>191317.4</v>
          </cell>
          <cell r="BF977">
            <v>176968.595</v>
          </cell>
          <cell r="BG977">
            <v>95658.7</v>
          </cell>
          <cell r="BH977">
            <v>47829.35</v>
          </cell>
          <cell r="BI977">
            <v>95658.7</v>
          </cell>
          <cell r="BJ977">
            <v>47829.35</v>
          </cell>
          <cell r="BK977">
            <v>3004416.3000000003</v>
          </cell>
          <cell r="BN977">
            <v>3004416.3000000003</v>
          </cell>
          <cell r="BR977">
            <v>4782935</v>
          </cell>
        </row>
        <row r="978">
          <cell r="B978">
            <v>21001011</v>
          </cell>
          <cell r="C978" t="str">
            <v>Wuri Febrianto</v>
          </cell>
          <cell r="D978" t="str">
            <v>Sales Engineer</v>
          </cell>
          <cell r="E978" t="str">
            <v>BEKASI</v>
          </cell>
          <cell r="F978">
            <v>4</v>
          </cell>
          <cell r="G978" t="str">
            <v>00-00-0000</v>
          </cell>
          <cell r="H978" t="str">
            <v>K/0</v>
          </cell>
          <cell r="I978" t="str">
            <v>04-01-2021</v>
          </cell>
          <cell r="J978" t="str">
            <v>Mandiri</v>
          </cell>
          <cell r="K978" t="str">
            <v>1550002716622</v>
          </cell>
          <cell r="M978">
            <v>2000000</v>
          </cell>
          <cell r="N978">
            <v>21</v>
          </cell>
          <cell r="O978">
            <v>2000000</v>
          </cell>
          <cell r="P978">
            <v>1195733.7</v>
          </cell>
          <cell r="S978">
            <v>4782935</v>
          </cell>
          <cell r="AF978">
            <v>227758.80952380953</v>
          </cell>
          <cell r="AG978">
            <v>4782935</v>
          </cell>
          <cell r="BB978">
            <v>4782935</v>
          </cell>
          <cell r="BC978">
            <v>11479.044</v>
          </cell>
          <cell r="BD978">
            <v>14348.805</v>
          </cell>
          <cell r="BE978">
            <v>191317.4</v>
          </cell>
          <cell r="BF978">
            <v>176968.595</v>
          </cell>
          <cell r="BG978">
            <v>95658.7</v>
          </cell>
          <cell r="BH978">
            <v>47829.35</v>
          </cell>
          <cell r="BI978">
            <v>95658.7</v>
          </cell>
          <cell r="BJ978">
            <v>47829.35</v>
          </cell>
          <cell r="BK978">
            <v>4591617.5999999996</v>
          </cell>
          <cell r="BN978">
            <v>4591617.5999999996</v>
          </cell>
          <cell r="BR978">
            <v>4782935</v>
          </cell>
        </row>
        <row r="979">
          <cell r="B979" t="str">
            <v>21004023</v>
          </cell>
          <cell r="C979" t="str">
            <v>Wahyudi Komara</v>
          </cell>
          <cell r="D979" t="str">
            <v>Sales Engineer</v>
          </cell>
          <cell r="E979" t="str">
            <v>BEKASI</v>
          </cell>
          <cell r="F979">
            <v>5</v>
          </cell>
          <cell r="G979" t="str">
            <v>00-00-0000</v>
          </cell>
          <cell r="H979" t="str">
            <v>TK/0</v>
          </cell>
          <cell r="I979" t="str">
            <v>12-04-2021</v>
          </cell>
          <cell r="J979" t="str">
            <v>Mandiri</v>
          </cell>
          <cell r="K979" t="str">
            <v>1560016898670</v>
          </cell>
          <cell r="L979" t="str">
            <v>72.612.048.8-433.000</v>
          </cell>
          <cell r="M979">
            <v>2000000</v>
          </cell>
          <cell r="N979">
            <v>21</v>
          </cell>
          <cell r="O979">
            <v>2000000</v>
          </cell>
          <cell r="P979">
            <v>1195733.7</v>
          </cell>
          <cell r="S979">
            <v>4782935</v>
          </cell>
          <cell r="AF979">
            <v>227758.80952380953</v>
          </cell>
          <cell r="AG979">
            <v>4782935</v>
          </cell>
          <cell r="BB979">
            <v>4782935</v>
          </cell>
          <cell r="BC979">
            <v>11479.044</v>
          </cell>
          <cell r="BD979">
            <v>14348.805</v>
          </cell>
          <cell r="BE979">
            <v>191317.4</v>
          </cell>
          <cell r="BF979">
            <v>176968.595</v>
          </cell>
          <cell r="BG979">
            <v>95658.7</v>
          </cell>
          <cell r="BH979">
            <v>47829.35</v>
          </cell>
          <cell r="BI979">
            <v>95658.7</v>
          </cell>
          <cell r="BJ979">
            <v>47829.35</v>
          </cell>
          <cell r="BK979">
            <v>4591617.5999999996</v>
          </cell>
          <cell r="BN979">
            <v>4591617.5999999996</v>
          </cell>
          <cell r="BR979">
            <v>4782935</v>
          </cell>
        </row>
        <row r="980">
          <cell r="M980">
            <v>10000000</v>
          </cell>
          <cell r="O980">
            <v>10000000</v>
          </cell>
          <cell r="P980">
            <v>5978668.5</v>
          </cell>
          <cell r="Q980">
            <v>0</v>
          </cell>
          <cell r="R980">
            <v>0</v>
          </cell>
          <cell r="S980">
            <v>19153071.100000001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912051.00476190471</v>
          </cell>
          <cell r="AG980">
            <v>19153071.100000001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O980">
            <v>0</v>
          </cell>
          <cell r="AR980">
            <v>0</v>
          </cell>
          <cell r="AS980">
            <v>0</v>
          </cell>
          <cell r="AU980">
            <v>0</v>
          </cell>
          <cell r="AX980">
            <v>0</v>
          </cell>
          <cell r="AZ980">
            <v>0</v>
          </cell>
          <cell r="BB980">
            <v>14370136.100000001</v>
          </cell>
          <cell r="BC980">
            <v>45916.175999999999</v>
          </cell>
          <cell r="BD980">
            <v>57395.22</v>
          </cell>
          <cell r="BE980">
            <v>573952.19999999995</v>
          </cell>
          <cell r="BF980">
            <v>707874.38</v>
          </cell>
          <cell r="BG980">
            <v>382634.8</v>
          </cell>
          <cell r="BH980">
            <v>191317.4</v>
          </cell>
          <cell r="BI980">
            <v>382634.8</v>
          </cell>
          <cell r="BJ980">
            <v>143488.04999999999</v>
          </cell>
          <cell r="BK980">
            <v>13652695.850000001</v>
          </cell>
          <cell r="BN980">
            <v>18244313.450000003</v>
          </cell>
          <cell r="BR980">
            <v>23914675</v>
          </cell>
          <cell r="BY980">
            <v>18244313.450000003</v>
          </cell>
        </row>
        <row r="982">
          <cell r="B982" t="str">
            <v>Jakarta, 20 Mei 2021</v>
          </cell>
        </row>
        <row r="983">
          <cell r="B983" t="str">
            <v>Dibuat Oleh :</v>
          </cell>
          <cell r="I983" t="str">
            <v>Diperiksa Oleh :</v>
          </cell>
          <cell r="P983" t="str">
            <v>Diketahui Oleh :</v>
          </cell>
          <cell r="AT983" t="str">
            <v>Disahkan Oleh</v>
          </cell>
        </row>
        <row r="984">
          <cell r="BH984" t="str">
            <v xml:space="preserve"> </v>
          </cell>
        </row>
        <row r="986">
          <cell r="AY986" t="str">
            <v xml:space="preserve"> </v>
          </cell>
        </row>
        <row r="988">
          <cell r="B988" t="str">
            <v>Denny Pangalila</v>
          </cell>
          <cell r="I988" t="str">
            <v>Sangap Dame</v>
          </cell>
          <cell r="P988" t="str">
            <v>Harianto</v>
          </cell>
          <cell r="AT988" t="str">
            <v>Low Yew Lean</v>
          </cell>
        </row>
        <row r="989">
          <cell r="B989" t="str">
            <v>Human Capital Manager</v>
          </cell>
          <cell r="I989" t="str">
            <v>Deputy Direktur Finance &amp; Accounting</v>
          </cell>
          <cell r="P989" t="str">
            <v>Direktur</v>
          </cell>
          <cell r="AT989" t="str">
            <v>Direktur Utama</v>
          </cell>
        </row>
        <row r="990">
          <cell r="BY990">
            <v>0</v>
          </cell>
        </row>
        <row r="991">
          <cell r="B991" t="str">
            <v>DIREKT.   :</v>
          </cell>
          <cell r="C991" t="str">
            <v>DIREKTORAT UTAMA</v>
          </cell>
          <cell r="BY991">
            <v>0</v>
          </cell>
        </row>
        <row r="992">
          <cell r="B992" t="str">
            <v>NIK</v>
          </cell>
          <cell r="C992" t="str">
            <v>NAMA</v>
          </cell>
          <cell r="D992" t="str">
            <v>JABATAN</v>
          </cell>
          <cell r="E992" t="str">
            <v>DIVISI / CABANG</v>
          </cell>
          <cell r="F992" t="str">
            <v>NO SLIP</v>
          </cell>
          <cell r="G992" t="str">
            <v>TGL</v>
          </cell>
          <cell r="H992" t="str">
            <v>STATUS</v>
          </cell>
          <cell r="I992" t="str">
            <v>TGL</v>
          </cell>
          <cell r="J992" t="str">
            <v>BANK</v>
          </cell>
          <cell r="K992" t="str">
            <v>NO. REKENING</v>
          </cell>
          <cell r="L992" t="str">
            <v>NPWP</v>
          </cell>
          <cell r="M992" t="str">
            <v>GAJI POKOK</v>
          </cell>
          <cell r="N992" t="str">
            <v>HARI</v>
          </cell>
          <cell r="O992" t="str">
            <v>GAJI POKOK EFEKTIF</v>
          </cell>
          <cell r="P992" t="str">
            <v>TUNJANGAN</v>
          </cell>
          <cell r="S992" t="str">
            <v>GAJI</v>
          </cell>
          <cell r="T992" t="str">
            <v>INSENTIF, KOMISI &amp; PENCAPAIAN</v>
          </cell>
          <cell r="AC992" t="str">
            <v>TOTAL</v>
          </cell>
          <cell r="AD992" t="str">
            <v>PREMI</v>
          </cell>
          <cell r="AF992" t="str">
            <v>Gaji Per hari</v>
          </cell>
          <cell r="AG992" t="str">
            <v>Gaji setelah dipotong hari</v>
          </cell>
          <cell r="AH992" t="str">
            <v>LEMBUR, ROLLING, DLL</v>
          </cell>
          <cell r="AL992" t="str">
            <v>TOTAL</v>
          </cell>
          <cell r="AM992" t="str">
            <v>Dinner Allowance</v>
          </cell>
          <cell r="AP992" t="str">
            <v>Extra Dinner Allowance</v>
          </cell>
          <cell r="AS992" t="str">
            <v>Grand Total</v>
          </cell>
          <cell r="AT992" t="str">
            <v>POTONGAN</v>
          </cell>
          <cell r="AW992" t="str">
            <v>Motor Support</v>
          </cell>
          <cell r="AY992" t="str">
            <v>KOREKSI (+/-)</v>
          </cell>
          <cell r="BB992" t="str">
            <v>TOTAL</v>
          </cell>
          <cell r="BC992" t="str">
            <v>JAMSOSTEK (DARI GAJI POKOK)</v>
          </cell>
          <cell r="BK992" t="str">
            <v>GAJI</v>
          </cell>
          <cell r="BL992" t="str">
            <v>DIBAYAR FULL</v>
          </cell>
          <cell r="BN992" t="str">
            <v>TOTAL</v>
          </cell>
        </row>
        <row r="993">
          <cell r="G993" t="str">
            <v>LAHIR</v>
          </cell>
          <cell r="H993" t="str">
            <v>KEL</v>
          </cell>
          <cell r="I993" t="str">
            <v>MASUK</v>
          </cell>
          <cell r="N993" t="str">
            <v>KERJA</v>
          </cell>
          <cell r="P993" t="str">
            <v>Tetap</v>
          </cell>
          <cell r="Q993" t="str">
            <v>Transport</v>
          </cell>
          <cell r="R993" t="str">
            <v>Jabatan</v>
          </cell>
          <cell r="S993" t="str">
            <v>BRUTO</v>
          </cell>
          <cell r="T993" t="str">
            <v>First Hour</v>
          </cell>
          <cell r="U993" t="str">
            <v>Hours</v>
          </cell>
          <cell r="V993" t="str">
            <v>INSENTIF</v>
          </cell>
          <cell r="W993" t="str">
            <v>Second Hour</v>
          </cell>
          <cell r="X993" t="str">
            <v>Hour</v>
          </cell>
          <cell r="Y993" t="str">
            <v>KOMISI</v>
          </cell>
          <cell r="Z993" t="str">
            <v>Third Hour</v>
          </cell>
          <cell r="AA993" t="str">
            <v>Hours</v>
          </cell>
          <cell r="AB993" t="str">
            <v>PENCAPAIAN</v>
          </cell>
          <cell r="AC993" t="str">
            <v>INSENTIF</v>
          </cell>
          <cell r="AD993" t="str">
            <v>Per Day</v>
          </cell>
          <cell r="AE993" t="str">
            <v>Days</v>
          </cell>
          <cell r="AH993" t="str">
            <v>LUAR KOTA</v>
          </cell>
          <cell r="AI993" t="str">
            <v>LEMBUR</v>
          </cell>
          <cell r="AJ993" t="str">
            <v>ROLLING</v>
          </cell>
          <cell r="AK993" t="str">
            <v>UANG HARIAN</v>
          </cell>
          <cell r="AL993" t="str">
            <v>LEMBUR</v>
          </cell>
          <cell r="AM993" t="str">
            <v>Per Day</v>
          </cell>
          <cell r="AN993" t="str">
            <v>Days</v>
          </cell>
          <cell r="AO993" t="str">
            <v>Total</v>
          </cell>
          <cell r="AP993" t="str">
            <v>Per Day</v>
          </cell>
          <cell r="AQ993" t="str">
            <v>Days</v>
          </cell>
          <cell r="AR993" t="str">
            <v>Total</v>
          </cell>
          <cell r="AS993" t="str">
            <v>Overtime</v>
          </cell>
          <cell r="AT993" t="str">
            <v>No.</v>
          </cell>
          <cell r="AU993" t="str">
            <v>Total</v>
          </cell>
          <cell r="AV993" t="str">
            <v>Keterangan</v>
          </cell>
          <cell r="AW993" t="str">
            <v>No.</v>
          </cell>
          <cell r="AX993" t="str">
            <v>Total</v>
          </cell>
          <cell r="AY993" t="str">
            <v>No.</v>
          </cell>
          <cell r="AZ993" t="str">
            <v>Total</v>
          </cell>
          <cell r="BA993" t="str">
            <v>Keterangan</v>
          </cell>
          <cell r="BB993" t="str">
            <v>GAJI</v>
          </cell>
          <cell r="BC993" t="str">
            <v>JKK (0.24%)</v>
          </cell>
          <cell r="BD993" t="str">
            <v>JKM(0.30%)</v>
          </cell>
          <cell r="BE993" t="str">
            <v>BPJS (4.0%)</v>
          </cell>
          <cell r="BF993" t="str">
            <v>JHT (3.7%)</v>
          </cell>
          <cell r="BG993" t="str">
            <v>JPN (2%)</v>
          </cell>
          <cell r="BH993" t="str">
            <v>JPN (1%)</v>
          </cell>
          <cell r="BI993" t="str">
            <v>JHT (2.0%)</v>
          </cell>
          <cell r="BJ993" t="str">
            <v>BPJS (1%)</v>
          </cell>
          <cell r="BK993" t="str">
            <v>NETTO</v>
          </cell>
          <cell r="BN993" t="str">
            <v>Take Home Pay</v>
          </cell>
        </row>
        <row r="994">
          <cell r="B994" t="str">
            <v>01000011</v>
          </cell>
          <cell r="C994" t="str">
            <v>LOW YEW LEAN</v>
          </cell>
          <cell r="D994" t="str">
            <v>Direktur Utama</v>
          </cell>
          <cell r="E994" t="str">
            <v>DIREKTORAT UTAMA</v>
          </cell>
          <cell r="F994">
            <v>1</v>
          </cell>
          <cell r="G994" t="str">
            <v>00-00-0000</v>
          </cell>
          <cell r="H994" t="str">
            <v>K/2</v>
          </cell>
          <cell r="I994" t="str">
            <v>05-10-2000</v>
          </cell>
          <cell r="J994" t="str">
            <v>BCA</v>
          </cell>
          <cell r="K994" t="str">
            <v>4281481368</v>
          </cell>
          <cell r="M994">
            <v>2000000</v>
          </cell>
          <cell r="N994">
            <v>21</v>
          </cell>
          <cell r="O994">
            <v>2000000</v>
          </cell>
          <cell r="S994">
            <v>2000000</v>
          </cell>
          <cell r="V994">
            <v>0</v>
          </cell>
          <cell r="Y994">
            <v>0</v>
          </cell>
          <cell r="AB994">
            <v>0</v>
          </cell>
          <cell r="AC994">
            <v>0</v>
          </cell>
          <cell r="AH994">
            <v>0</v>
          </cell>
          <cell r="AI994">
            <v>0</v>
          </cell>
          <cell r="AJ994">
            <v>0</v>
          </cell>
          <cell r="AK994">
            <v>0</v>
          </cell>
          <cell r="AL994">
            <v>0</v>
          </cell>
          <cell r="AN994">
            <v>0</v>
          </cell>
          <cell r="AQ994">
            <v>0</v>
          </cell>
          <cell r="AT994">
            <v>0</v>
          </cell>
          <cell r="AU994">
            <v>0</v>
          </cell>
          <cell r="AW994">
            <v>0</v>
          </cell>
          <cell r="AX994">
            <v>0</v>
          </cell>
          <cell r="AY994">
            <v>0</v>
          </cell>
          <cell r="AZ994">
            <v>0</v>
          </cell>
          <cell r="BB994">
            <v>2000000</v>
          </cell>
          <cell r="BC994">
            <v>0</v>
          </cell>
          <cell r="BD994">
            <v>0</v>
          </cell>
          <cell r="BE994">
            <v>0</v>
          </cell>
          <cell r="BF994">
            <v>0</v>
          </cell>
          <cell r="BG994">
            <v>0</v>
          </cell>
          <cell r="BH994">
            <v>0</v>
          </cell>
          <cell r="BI994">
            <v>0</v>
          </cell>
          <cell r="BJ994">
            <v>0</v>
          </cell>
          <cell r="BK994">
            <v>2000000</v>
          </cell>
          <cell r="BL994">
            <v>0</v>
          </cell>
          <cell r="BN994">
            <v>2000000</v>
          </cell>
          <cell r="BR994">
            <v>0</v>
          </cell>
          <cell r="BY994">
            <v>2000000</v>
          </cell>
        </row>
        <row r="995">
          <cell r="B995">
            <v>12040039</v>
          </cell>
          <cell r="C995" t="str">
            <v>SERUNI ELKA PUTRA</v>
          </cell>
          <cell r="D995" t="str">
            <v>Senior Staff Dirut</v>
          </cell>
          <cell r="E995" t="str">
            <v>DIREKTORAT UTAMA</v>
          </cell>
          <cell r="F995">
            <v>2</v>
          </cell>
          <cell r="G995" t="str">
            <v>00-00-0000</v>
          </cell>
          <cell r="H995" t="str">
            <v>K/0</v>
          </cell>
          <cell r="I995" t="str">
            <v>30-04-2012</v>
          </cell>
          <cell r="J995" t="str">
            <v>Mandiri</v>
          </cell>
          <cell r="K995" t="str">
            <v>1250012737466</v>
          </cell>
          <cell r="L995" t="str">
            <v>45.161.652.8-019.000</v>
          </cell>
          <cell r="M995">
            <v>2000000</v>
          </cell>
          <cell r="N995">
            <v>21</v>
          </cell>
          <cell r="O995">
            <v>2000000</v>
          </cell>
          <cell r="P995">
            <v>1625000</v>
          </cell>
          <cell r="S995">
            <v>3625000</v>
          </cell>
          <cell r="V995">
            <v>0</v>
          </cell>
          <cell r="Y995">
            <v>0</v>
          </cell>
          <cell r="AB995">
            <v>0</v>
          </cell>
          <cell r="AC995">
            <v>0</v>
          </cell>
          <cell r="AF995">
            <v>172619.04761904763</v>
          </cell>
          <cell r="AG995">
            <v>3625000.0000000005</v>
          </cell>
          <cell r="AH995">
            <v>0</v>
          </cell>
          <cell r="AI995">
            <v>0</v>
          </cell>
          <cell r="AJ995">
            <v>0</v>
          </cell>
          <cell r="AK995">
            <v>0</v>
          </cell>
          <cell r="AL995">
            <v>0</v>
          </cell>
          <cell r="AT995" t="str">
            <v>12 of 12</v>
          </cell>
          <cell r="AW995">
            <v>0</v>
          </cell>
          <cell r="AX995">
            <v>0</v>
          </cell>
          <cell r="AY995">
            <v>0</v>
          </cell>
          <cell r="AZ995">
            <v>0</v>
          </cell>
          <cell r="BB995">
            <v>3625000.0000000005</v>
          </cell>
          <cell r="BC995">
            <v>10320</v>
          </cell>
          <cell r="BD995">
            <v>12900</v>
          </cell>
          <cell r="BE995">
            <v>172000</v>
          </cell>
          <cell r="BF995">
            <v>159100</v>
          </cell>
          <cell r="BG995">
            <v>86000</v>
          </cell>
          <cell r="BH995">
            <v>43000</v>
          </cell>
          <cell r="BI995">
            <v>86000</v>
          </cell>
          <cell r="BJ995">
            <v>43000</v>
          </cell>
          <cell r="BK995">
            <v>3453000.0000000005</v>
          </cell>
          <cell r="BM995">
            <v>0</v>
          </cell>
          <cell r="BN995">
            <v>3453000.0000000005</v>
          </cell>
          <cell r="BR995">
            <v>4300000</v>
          </cell>
          <cell r="BY995">
            <v>3453000.0000000005</v>
          </cell>
        </row>
        <row r="996">
          <cell r="B996" t="str">
            <v>03010002</v>
          </cell>
          <cell r="C996" t="str">
            <v>HARIANTO</v>
          </cell>
          <cell r="D996" t="str">
            <v>DIREKTUR</v>
          </cell>
          <cell r="E996" t="str">
            <v>DIREKTORAT UTAMA</v>
          </cell>
          <cell r="F996">
            <v>3</v>
          </cell>
          <cell r="G996" t="str">
            <v>00-00-0000</v>
          </cell>
          <cell r="H996" t="str">
            <v>K/1</v>
          </cell>
          <cell r="I996" t="str">
            <v>02-01-2003</v>
          </cell>
          <cell r="J996" t="str">
            <v>Mandiri</v>
          </cell>
          <cell r="K996" t="str">
            <v>1460007504488</v>
          </cell>
          <cell r="L996" t="str">
            <v>49.559.066.3-701.000</v>
          </cell>
          <cell r="M996">
            <v>2000000</v>
          </cell>
          <cell r="N996">
            <v>21</v>
          </cell>
          <cell r="O996">
            <v>2000000</v>
          </cell>
          <cell r="P996">
            <v>9250000</v>
          </cell>
          <cell r="S996">
            <v>11250000</v>
          </cell>
          <cell r="V996">
            <v>0</v>
          </cell>
          <cell r="Y996">
            <v>0</v>
          </cell>
          <cell r="AB996">
            <v>0</v>
          </cell>
          <cell r="AC996">
            <v>0</v>
          </cell>
          <cell r="AF996">
            <v>535714.28571428568</v>
          </cell>
          <cell r="AG996">
            <v>11250000</v>
          </cell>
          <cell r="AH996">
            <v>0</v>
          </cell>
          <cell r="AI996">
            <v>0</v>
          </cell>
          <cell r="AJ996">
            <v>0</v>
          </cell>
          <cell r="AK996">
            <v>0</v>
          </cell>
          <cell r="AL996">
            <v>0</v>
          </cell>
          <cell r="AN996">
            <v>0</v>
          </cell>
          <cell r="AQ996">
            <v>0</v>
          </cell>
          <cell r="AT996">
            <v>0</v>
          </cell>
          <cell r="AU996">
            <v>0</v>
          </cell>
          <cell r="AW996">
            <v>0</v>
          </cell>
          <cell r="AX996">
            <v>0</v>
          </cell>
          <cell r="AY996">
            <v>0</v>
          </cell>
          <cell r="AZ996">
            <v>0</v>
          </cell>
          <cell r="BB996">
            <v>11250000</v>
          </cell>
          <cell r="BC996">
            <v>16800</v>
          </cell>
          <cell r="BD996">
            <v>21000</v>
          </cell>
          <cell r="BE996">
            <v>280000</v>
          </cell>
          <cell r="BF996">
            <v>259000</v>
          </cell>
          <cell r="BG996">
            <v>140000</v>
          </cell>
          <cell r="BH996">
            <v>70000</v>
          </cell>
          <cell r="BI996">
            <v>140000</v>
          </cell>
          <cell r="BJ996">
            <v>70000</v>
          </cell>
          <cell r="BK996">
            <v>10970000</v>
          </cell>
          <cell r="BM996">
            <v>0</v>
          </cell>
          <cell r="BN996">
            <v>10970000</v>
          </cell>
          <cell r="BR996">
            <v>7000000</v>
          </cell>
          <cell r="BY996">
            <v>10970000</v>
          </cell>
        </row>
        <row r="997">
          <cell r="M997">
            <v>6000000</v>
          </cell>
          <cell r="O997">
            <v>6000000</v>
          </cell>
          <cell r="P997">
            <v>10875000</v>
          </cell>
          <cell r="Q997">
            <v>0</v>
          </cell>
          <cell r="R997">
            <v>0</v>
          </cell>
          <cell r="S997">
            <v>16875000</v>
          </cell>
          <cell r="V997">
            <v>0</v>
          </cell>
          <cell r="Y997">
            <v>0</v>
          </cell>
          <cell r="AB997">
            <v>0</v>
          </cell>
          <cell r="AC997">
            <v>0</v>
          </cell>
          <cell r="AF997">
            <v>708333.33333333326</v>
          </cell>
          <cell r="AG997">
            <v>14875000</v>
          </cell>
          <cell r="AH997">
            <v>0</v>
          </cell>
          <cell r="AI997">
            <v>0</v>
          </cell>
          <cell r="AJ997">
            <v>0</v>
          </cell>
          <cell r="AK997">
            <v>0</v>
          </cell>
          <cell r="AL997">
            <v>0</v>
          </cell>
          <cell r="AO997">
            <v>0</v>
          </cell>
          <cell r="AR997">
            <v>0</v>
          </cell>
          <cell r="AS997">
            <v>0</v>
          </cell>
          <cell r="AU997">
            <v>0</v>
          </cell>
          <cell r="AX997">
            <v>0</v>
          </cell>
          <cell r="AZ997">
            <v>0</v>
          </cell>
          <cell r="BB997">
            <v>16875000</v>
          </cell>
          <cell r="BC997">
            <v>27120</v>
          </cell>
          <cell r="BD997">
            <v>33900</v>
          </cell>
          <cell r="BE997">
            <v>452000</v>
          </cell>
          <cell r="BF997">
            <v>418100</v>
          </cell>
          <cell r="BG997">
            <v>226000</v>
          </cell>
          <cell r="BH997">
            <v>113000</v>
          </cell>
          <cell r="BI997">
            <v>226000</v>
          </cell>
          <cell r="BJ997">
            <v>113000</v>
          </cell>
          <cell r="BK997">
            <v>14423000</v>
          </cell>
          <cell r="BN997">
            <v>16423000</v>
          </cell>
          <cell r="BR997">
            <v>11300000</v>
          </cell>
          <cell r="BY997">
            <v>16423000</v>
          </cell>
        </row>
        <row r="998">
          <cell r="BY998">
            <v>0</v>
          </cell>
        </row>
        <row r="999">
          <cell r="B999" t="str">
            <v>DIVISI      :</v>
          </cell>
          <cell r="C999" t="str">
            <v>ACCOUNTING</v>
          </cell>
        </row>
        <row r="1000">
          <cell r="B1000" t="str">
            <v>NIK</v>
          </cell>
          <cell r="C1000" t="str">
            <v>NAMA</v>
          </cell>
          <cell r="D1000" t="str">
            <v>JABATAN</v>
          </cell>
          <cell r="E1000" t="str">
            <v>DIVISI / CABANG</v>
          </cell>
          <cell r="F1000" t="str">
            <v>NO SLIP</v>
          </cell>
          <cell r="G1000" t="str">
            <v>TGL</v>
          </cell>
          <cell r="H1000" t="str">
            <v>STATUS</v>
          </cell>
          <cell r="I1000" t="str">
            <v>TGL</v>
          </cell>
          <cell r="J1000" t="str">
            <v>BANK</v>
          </cell>
          <cell r="K1000" t="str">
            <v>NO. REKENING</v>
          </cell>
          <cell r="L1000" t="str">
            <v>NPWP</v>
          </cell>
          <cell r="M1000" t="str">
            <v>GAJI POKOK</v>
          </cell>
          <cell r="N1000" t="str">
            <v>HARI</v>
          </cell>
          <cell r="O1000" t="str">
            <v>GAJI POKOK EFEKTIF</v>
          </cell>
          <cell r="P1000" t="str">
            <v>TUNJANGAN</v>
          </cell>
          <cell r="S1000" t="str">
            <v>GAJI</v>
          </cell>
          <cell r="T1000" t="str">
            <v>INSENTIF, KOMISI &amp; PENCAPAIAN</v>
          </cell>
          <cell r="AC1000" t="str">
            <v>TOTAL</v>
          </cell>
          <cell r="AD1000" t="str">
            <v>PREMI</v>
          </cell>
          <cell r="AF1000" t="str">
            <v>Gaji Per hari</v>
          </cell>
          <cell r="AG1000" t="str">
            <v>Gaji setelah dipotong hari</v>
          </cell>
          <cell r="AH1000" t="str">
            <v>LEMBUR, ROLLING, DLL</v>
          </cell>
          <cell r="AL1000" t="str">
            <v>TOTAL</v>
          </cell>
          <cell r="AM1000" t="str">
            <v>Dinner Allowance</v>
          </cell>
          <cell r="AP1000" t="str">
            <v>Extra Dinner Allowance</v>
          </cell>
          <cell r="AS1000" t="str">
            <v>Grand Total</v>
          </cell>
          <cell r="AT1000" t="str">
            <v>POTONGAN</v>
          </cell>
          <cell r="AW1000" t="str">
            <v>Motor Support</v>
          </cell>
          <cell r="AY1000" t="str">
            <v>KOREKSI (+/-)</v>
          </cell>
          <cell r="BB1000" t="str">
            <v>TOTAL</v>
          </cell>
          <cell r="BC1000" t="str">
            <v>JAMSOSTEK (DARI GAJI POKOK)</v>
          </cell>
          <cell r="BK1000" t="str">
            <v>GAJI</v>
          </cell>
          <cell r="BL1000" t="str">
            <v>DIBAYAR FULL</v>
          </cell>
          <cell r="BN1000" t="str">
            <v>TOTAL</v>
          </cell>
        </row>
        <row r="1001">
          <cell r="G1001" t="str">
            <v>LAHIR</v>
          </cell>
          <cell r="H1001" t="str">
            <v>KEL</v>
          </cell>
          <cell r="I1001" t="str">
            <v>MASUK</v>
          </cell>
          <cell r="N1001" t="str">
            <v>KERJA</v>
          </cell>
          <cell r="P1001" t="str">
            <v>Tetap</v>
          </cell>
          <cell r="Q1001" t="str">
            <v>Transport</v>
          </cell>
          <cell r="R1001" t="str">
            <v>Jabatan</v>
          </cell>
          <cell r="S1001" t="str">
            <v>BRUTO</v>
          </cell>
          <cell r="T1001" t="str">
            <v>First Hour</v>
          </cell>
          <cell r="U1001" t="str">
            <v>Hours</v>
          </cell>
          <cell r="V1001" t="str">
            <v>INSENTIF</v>
          </cell>
          <cell r="W1001" t="str">
            <v>Second Hour</v>
          </cell>
          <cell r="X1001" t="str">
            <v>Hour</v>
          </cell>
          <cell r="Y1001" t="str">
            <v>KOMISI</v>
          </cell>
          <cell r="Z1001" t="str">
            <v>Third Hour</v>
          </cell>
          <cell r="AA1001" t="str">
            <v>Hours</v>
          </cell>
          <cell r="AB1001" t="str">
            <v>PENCAPAIAN</v>
          </cell>
          <cell r="AC1001" t="str">
            <v>INSENTIF</v>
          </cell>
          <cell r="AD1001" t="str">
            <v>Per Day</v>
          </cell>
          <cell r="AE1001" t="str">
            <v>Days</v>
          </cell>
          <cell r="AH1001" t="str">
            <v>LUAR KOTA</v>
          </cell>
          <cell r="AI1001" t="str">
            <v>LEMBUR</v>
          </cell>
          <cell r="AJ1001" t="str">
            <v>ROLLING</v>
          </cell>
          <cell r="AK1001" t="str">
            <v>UANG HARIAN</v>
          </cell>
          <cell r="AL1001" t="str">
            <v>LEMBUR</v>
          </cell>
          <cell r="AM1001" t="str">
            <v>Per Day</v>
          </cell>
          <cell r="AN1001" t="str">
            <v>Days</v>
          </cell>
          <cell r="AO1001" t="str">
            <v>Total</v>
          </cell>
          <cell r="AP1001" t="str">
            <v>Per Day</v>
          </cell>
          <cell r="AQ1001" t="str">
            <v>Days</v>
          </cell>
          <cell r="AR1001" t="str">
            <v>Total</v>
          </cell>
          <cell r="AS1001" t="str">
            <v>Overtime</v>
          </cell>
          <cell r="AT1001" t="str">
            <v>No.</v>
          </cell>
          <cell r="AU1001" t="str">
            <v>Total</v>
          </cell>
          <cell r="AV1001" t="str">
            <v>Keterangan</v>
          </cell>
          <cell r="AW1001" t="str">
            <v>No.</v>
          </cell>
          <cell r="AX1001" t="str">
            <v>Total</v>
          </cell>
          <cell r="AY1001" t="str">
            <v>No.</v>
          </cell>
          <cell r="AZ1001" t="str">
            <v>Total</v>
          </cell>
          <cell r="BA1001" t="str">
            <v>Keterangan</v>
          </cell>
          <cell r="BB1001" t="str">
            <v>GAJI</v>
          </cell>
          <cell r="BC1001" t="str">
            <v>JKK (0.24%)</v>
          </cell>
          <cell r="BD1001" t="str">
            <v>JKM(0.30%)</v>
          </cell>
          <cell r="BE1001" t="str">
            <v>BPJS (4.0%)</v>
          </cell>
          <cell r="BF1001" t="str">
            <v>JHT (3.7%)</v>
          </cell>
          <cell r="BG1001" t="str">
            <v>JPN (2%)</v>
          </cell>
          <cell r="BH1001" t="str">
            <v>JPN (1%)</v>
          </cell>
          <cell r="BI1001" t="str">
            <v>JHT (2.0%)</v>
          </cell>
          <cell r="BJ1001" t="str">
            <v>BPJS (1%)</v>
          </cell>
          <cell r="BK1001" t="str">
            <v>NETTO</v>
          </cell>
          <cell r="BN1001" t="str">
            <v>Take Home Pay</v>
          </cell>
        </row>
        <row r="1002">
          <cell r="B1002" t="str">
            <v>16050035</v>
          </cell>
          <cell r="C1002" t="str">
            <v>CHAN CHEIN LIANG</v>
          </cell>
          <cell r="D1002" t="str">
            <v>Director Finance</v>
          </cell>
          <cell r="E1002" t="str">
            <v>ACCOUNTING</v>
          </cell>
          <cell r="G1002" t="str">
            <v>00-00-0000</v>
          </cell>
          <cell r="H1002" t="str">
            <v>TK/0</v>
          </cell>
          <cell r="I1002" t="str">
            <v>09-05-2016</v>
          </cell>
          <cell r="J1002" t="str">
            <v>Hong Leong Bank Bhd, Malaysia</v>
          </cell>
          <cell r="K1002" t="str">
            <v>27600009545</v>
          </cell>
          <cell r="M1002">
            <v>2000000</v>
          </cell>
          <cell r="N1002">
            <v>21</v>
          </cell>
          <cell r="O1002">
            <v>2000000</v>
          </cell>
          <cell r="P1002">
            <v>0</v>
          </cell>
          <cell r="S1002">
            <v>2000000</v>
          </cell>
          <cell r="V1002">
            <v>0</v>
          </cell>
          <cell r="Y1002">
            <v>0</v>
          </cell>
          <cell r="AB1002">
            <v>0</v>
          </cell>
          <cell r="AC1002">
            <v>0</v>
          </cell>
          <cell r="AH1002">
            <v>0</v>
          </cell>
          <cell r="AI1002">
            <v>0</v>
          </cell>
          <cell r="AJ1002">
            <v>0</v>
          </cell>
          <cell r="AK1002">
            <v>0</v>
          </cell>
          <cell r="AL1002">
            <v>0</v>
          </cell>
          <cell r="AN1002">
            <v>0</v>
          </cell>
          <cell r="AQ1002">
            <v>0</v>
          </cell>
          <cell r="AT1002">
            <v>0</v>
          </cell>
          <cell r="AU1002">
            <v>0</v>
          </cell>
          <cell r="AW1002">
            <v>0</v>
          </cell>
          <cell r="AX1002">
            <v>0</v>
          </cell>
          <cell r="AY1002">
            <v>0</v>
          </cell>
          <cell r="AZ1002">
            <v>0</v>
          </cell>
          <cell r="BB1002">
            <v>2000000</v>
          </cell>
          <cell r="BC1002">
            <v>0</v>
          </cell>
          <cell r="BD1002">
            <v>0</v>
          </cell>
          <cell r="BE1002">
            <v>0</v>
          </cell>
          <cell r="BF1002">
            <v>0</v>
          </cell>
          <cell r="BG1002">
            <v>0</v>
          </cell>
          <cell r="BH1002">
            <v>0</v>
          </cell>
          <cell r="BI1002">
            <v>0</v>
          </cell>
          <cell r="BJ1002">
            <v>0</v>
          </cell>
          <cell r="BK1002">
            <v>2000000</v>
          </cell>
          <cell r="BL1002">
            <v>0</v>
          </cell>
          <cell r="BN1002">
            <v>2000000</v>
          </cell>
          <cell r="BY1002">
            <v>2000000</v>
          </cell>
        </row>
        <row r="1003">
          <cell r="B1003" t="str">
            <v>09100027</v>
          </cell>
          <cell r="C1003" t="str">
            <v>SANGAP DAME</v>
          </cell>
          <cell r="D1003" t="str">
            <v>Act Deputy  Accounting &amp; Finance Director</v>
          </cell>
          <cell r="E1003" t="str">
            <v>ACCOUNTING</v>
          </cell>
          <cell r="F1003">
            <v>1</v>
          </cell>
          <cell r="G1003" t="str">
            <v>00-00-0000</v>
          </cell>
          <cell r="H1003" t="str">
            <v>K/2</v>
          </cell>
          <cell r="I1003" t="str">
            <v>18-10-2009</v>
          </cell>
          <cell r="J1003" t="str">
            <v>Mandiri</v>
          </cell>
          <cell r="K1003" t="str">
            <v>1250012738324</v>
          </cell>
          <cell r="L1003" t="str">
            <v>68.082.453.9-045.000</v>
          </cell>
          <cell r="M1003">
            <v>2000000</v>
          </cell>
          <cell r="N1003">
            <v>21</v>
          </cell>
          <cell r="O1003">
            <v>2000000</v>
          </cell>
          <cell r="P1003">
            <v>5750000</v>
          </cell>
          <cell r="S1003">
            <v>7750000</v>
          </cell>
          <cell r="V1003">
            <v>0</v>
          </cell>
          <cell r="Y1003">
            <v>0</v>
          </cell>
          <cell r="AB1003">
            <v>0</v>
          </cell>
          <cell r="AC1003">
            <v>0</v>
          </cell>
          <cell r="AF1003">
            <v>369047.61904761905</v>
          </cell>
          <cell r="AG1003">
            <v>7750000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N1003">
            <v>0</v>
          </cell>
          <cell r="AQ1003">
            <v>0</v>
          </cell>
          <cell r="AT1003">
            <v>0</v>
          </cell>
          <cell r="AU1003">
            <v>0</v>
          </cell>
          <cell r="AW1003">
            <v>0</v>
          </cell>
          <cell r="AX1003">
            <v>0</v>
          </cell>
          <cell r="AY1003">
            <v>0</v>
          </cell>
          <cell r="AZ1003">
            <v>0</v>
          </cell>
          <cell r="BB1003">
            <v>7750000</v>
          </cell>
          <cell r="BC1003">
            <v>16800</v>
          </cell>
          <cell r="BD1003">
            <v>21000</v>
          </cell>
          <cell r="BE1003">
            <v>280000</v>
          </cell>
          <cell r="BF1003">
            <v>259000</v>
          </cell>
          <cell r="BG1003">
            <v>140000</v>
          </cell>
          <cell r="BH1003">
            <v>70000</v>
          </cell>
          <cell r="BI1003">
            <v>140000</v>
          </cell>
          <cell r="BJ1003">
            <v>70000</v>
          </cell>
          <cell r="BK1003">
            <v>7470000</v>
          </cell>
          <cell r="BM1003">
            <v>0</v>
          </cell>
          <cell r="BN1003">
            <v>7470000</v>
          </cell>
          <cell r="BR1003">
            <v>7000000</v>
          </cell>
          <cell r="BY1003">
            <v>7470000</v>
          </cell>
        </row>
        <row r="1004">
          <cell r="B1004">
            <v>11040018</v>
          </cell>
          <cell r="C1004" t="str">
            <v>MARWAN</v>
          </cell>
          <cell r="D1004" t="str">
            <v>SPV AR/AP Analyst</v>
          </cell>
          <cell r="E1004" t="str">
            <v>ACCOUNTING</v>
          </cell>
          <cell r="F1004">
            <v>2</v>
          </cell>
          <cell r="G1004" t="str">
            <v>00-00-0000</v>
          </cell>
          <cell r="H1004" t="str">
            <v>TK/0</v>
          </cell>
          <cell r="I1004" t="str">
            <v>20-04-2011</v>
          </cell>
          <cell r="J1004" t="str">
            <v>Mandiri</v>
          </cell>
          <cell r="K1004" t="str">
            <v>1250012738407</v>
          </cell>
          <cell r="L1004" t="str">
            <v>97.263.302.8-045.000</v>
          </cell>
          <cell r="M1004">
            <v>2000000</v>
          </cell>
          <cell r="N1004">
            <v>21</v>
          </cell>
          <cell r="O1004">
            <v>2000000</v>
          </cell>
          <cell r="P1004">
            <v>1675000</v>
          </cell>
          <cell r="S1004">
            <v>3675000</v>
          </cell>
          <cell r="V1004">
            <v>0</v>
          </cell>
          <cell r="Y1004">
            <v>0</v>
          </cell>
          <cell r="AB1004">
            <v>0</v>
          </cell>
          <cell r="AC1004">
            <v>0</v>
          </cell>
          <cell r="AF1004">
            <v>175000</v>
          </cell>
          <cell r="AG1004">
            <v>3675000</v>
          </cell>
          <cell r="AH1004">
            <v>0</v>
          </cell>
          <cell r="AI1004">
            <v>0</v>
          </cell>
          <cell r="AJ1004">
            <v>0</v>
          </cell>
          <cell r="AK1004">
            <v>0</v>
          </cell>
          <cell r="AL1004">
            <v>0</v>
          </cell>
          <cell r="AN1004">
            <v>0</v>
          </cell>
          <cell r="AQ1004">
            <v>0</v>
          </cell>
          <cell r="AT1004">
            <v>0</v>
          </cell>
          <cell r="AW1004">
            <v>0</v>
          </cell>
          <cell r="AX1004">
            <v>0</v>
          </cell>
          <cell r="AY1004">
            <v>0</v>
          </cell>
          <cell r="AZ1004">
            <v>0</v>
          </cell>
          <cell r="BB1004">
            <v>3675000</v>
          </cell>
          <cell r="BC1004">
            <v>10598.846399999999</v>
          </cell>
          <cell r="BD1004">
            <v>13248.558000000001</v>
          </cell>
          <cell r="BE1004">
            <v>176647.44</v>
          </cell>
          <cell r="BF1004">
            <v>163398.88200000001</v>
          </cell>
          <cell r="BG1004">
            <v>88323.72</v>
          </cell>
          <cell r="BH1004">
            <v>44161.86</v>
          </cell>
          <cell r="BI1004">
            <v>88323.72</v>
          </cell>
          <cell r="BJ1004">
            <v>44161.86</v>
          </cell>
          <cell r="BK1004">
            <v>3498352.56</v>
          </cell>
          <cell r="BL1004">
            <v>0</v>
          </cell>
          <cell r="BM1004">
            <v>0</v>
          </cell>
          <cell r="BN1004">
            <v>3498352.56</v>
          </cell>
          <cell r="BR1004">
            <v>4416186</v>
          </cell>
          <cell r="BY1004">
            <v>3498352.56</v>
          </cell>
        </row>
        <row r="1005">
          <cell r="B1005">
            <v>10070021</v>
          </cell>
          <cell r="C1005" t="str">
            <v>NURIO HANDIKA PUTRA</v>
          </cell>
          <cell r="D1005" t="str">
            <v>SPV. Fin. Report &amp; Budget Ctrl.</v>
          </cell>
          <cell r="E1005" t="str">
            <v>ACCOUNTING</v>
          </cell>
          <cell r="F1005">
            <v>3</v>
          </cell>
          <cell r="G1005" t="str">
            <v>00-00-0000</v>
          </cell>
          <cell r="H1005" t="str">
            <v>K/1</v>
          </cell>
          <cell r="I1005" t="str">
            <v>26-07-2010</v>
          </cell>
          <cell r="J1005" t="str">
            <v>Mandiri</v>
          </cell>
          <cell r="K1005" t="str">
            <v>1250012740213</v>
          </cell>
          <cell r="L1005" t="str">
            <v>48.833.627.2-003.000</v>
          </cell>
          <cell r="M1005">
            <v>2000000</v>
          </cell>
          <cell r="N1005">
            <v>21</v>
          </cell>
          <cell r="O1005">
            <v>2000000</v>
          </cell>
          <cell r="P1005">
            <v>2425000</v>
          </cell>
          <cell r="S1005">
            <v>4425000</v>
          </cell>
          <cell r="V1005">
            <v>0</v>
          </cell>
          <cell r="Y1005">
            <v>0</v>
          </cell>
          <cell r="AB1005">
            <v>0</v>
          </cell>
          <cell r="AC1005">
            <v>0</v>
          </cell>
          <cell r="AF1005">
            <v>210714.28571428571</v>
          </cell>
          <cell r="AG1005">
            <v>4425000</v>
          </cell>
          <cell r="AH1005">
            <v>0</v>
          </cell>
          <cell r="AK1005">
            <v>0</v>
          </cell>
          <cell r="AL1005">
            <v>0</v>
          </cell>
          <cell r="AN1005">
            <v>0</v>
          </cell>
          <cell r="AQ1005">
            <v>0</v>
          </cell>
          <cell r="AT1005">
            <v>0</v>
          </cell>
          <cell r="AW1005">
            <v>0</v>
          </cell>
          <cell r="AX1005">
            <v>0</v>
          </cell>
          <cell r="AZ1005">
            <v>0</v>
          </cell>
          <cell r="BB1005">
            <v>4425000</v>
          </cell>
          <cell r="BC1005">
            <v>10598.846399999999</v>
          </cell>
          <cell r="BD1005">
            <v>13248.558000000001</v>
          </cell>
          <cell r="BE1005">
            <v>176647.44</v>
          </cell>
          <cell r="BF1005">
            <v>163398.88200000001</v>
          </cell>
          <cell r="BG1005">
            <v>88323.72</v>
          </cell>
          <cell r="BH1005">
            <v>44161.86</v>
          </cell>
          <cell r="BI1005">
            <v>88323.72</v>
          </cell>
          <cell r="BJ1005">
            <v>44161.86</v>
          </cell>
          <cell r="BK1005">
            <v>4248352.5599999996</v>
          </cell>
          <cell r="BL1005">
            <v>0</v>
          </cell>
          <cell r="BM1005">
            <v>0</v>
          </cell>
          <cell r="BN1005">
            <v>4248352.5599999996</v>
          </cell>
          <cell r="BR1005">
            <v>4416186</v>
          </cell>
          <cell r="BY1005">
            <v>4248352.5599999996</v>
          </cell>
        </row>
        <row r="1006">
          <cell r="B1006" t="str">
            <v>18060001</v>
          </cell>
          <cell r="C1006" t="str">
            <v>KAMILA DINI MURTI</v>
          </cell>
          <cell r="D1006" t="str">
            <v>SPV Accounting</v>
          </cell>
          <cell r="E1006" t="str">
            <v>ACCOUNTING</v>
          </cell>
          <cell r="F1006">
            <v>4</v>
          </cell>
          <cell r="G1006" t="str">
            <v>00-00-0000</v>
          </cell>
          <cell r="H1006" t="str">
            <v>TK/0</v>
          </cell>
          <cell r="I1006" t="str">
            <v>25-06-2018</v>
          </cell>
          <cell r="J1006" t="str">
            <v>Mandiri</v>
          </cell>
          <cell r="M1006">
            <v>2000000</v>
          </cell>
          <cell r="N1006">
            <v>21</v>
          </cell>
          <cell r="O1006">
            <v>2000000</v>
          </cell>
          <cell r="P1006">
            <v>1650000</v>
          </cell>
          <cell r="S1006">
            <v>3650000</v>
          </cell>
          <cell r="V1006">
            <v>0</v>
          </cell>
          <cell r="Y1006">
            <v>0</v>
          </cell>
          <cell r="AB1006">
            <v>0</v>
          </cell>
          <cell r="AC1006">
            <v>0</v>
          </cell>
          <cell r="AF1006">
            <v>173809.52380952382</v>
          </cell>
          <cell r="AG1006">
            <v>3650000</v>
          </cell>
          <cell r="AH1006">
            <v>0</v>
          </cell>
          <cell r="AK1006">
            <v>0</v>
          </cell>
          <cell r="AL1006">
            <v>0</v>
          </cell>
          <cell r="AN1006">
            <v>0</v>
          </cell>
          <cell r="AQ1006">
            <v>0</v>
          </cell>
          <cell r="AT1006">
            <v>0</v>
          </cell>
          <cell r="AW1006">
            <v>0</v>
          </cell>
          <cell r="AX1006">
            <v>0</v>
          </cell>
          <cell r="AY1006">
            <v>0</v>
          </cell>
          <cell r="BB1006">
            <v>3650000</v>
          </cell>
          <cell r="BC1006">
            <v>10598.846399999999</v>
          </cell>
          <cell r="BD1006">
            <v>13248.558000000001</v>
          </cell>
          <cell r="BE1006">
            <v>176647.44</v>
          </cell>
          <cell r="BF1006">
            <v>163398.88200000001</v>
          </cell>
          <cell r="BG1006">
            <v>88323.72</v>
          </cell>
          <cell r="BH1006">
            <v>44161.86</v>
          </cell>
          <cell r="BI1006">
            <v>88323.72</v>
          </cell>
          <cell r="BJ1006">
            <v>44161.86</v>
          </cell>
          <cell r="BK1006">
            <v>3473352.56</v>
          </cell>
          <cell r="BL1006">
            <v>0</v>
          </cell>
          <cell r="BM1006">
            <v>0</v>
          </cell>
          <cell r="BN1006">
            <v>3473352.56</v>
          </cell>
          <cell r="BR1006">
            <v>4416186</v>
          </cell>
          <cell r="BY1006">
            <v>3473352.56</v>
          </cell>
        </row>
        <row r="1007">
          <cell r="B1007" t="str">
            <v>18070010</v>
          </cell>
          <cell r="C1007" t="str">
            <v>PUTRI KARSIMA SIPAYUNG</v>
          </cell>
          <cell r="D1007" t="str">
            <v>Staff Accounting</v>
          </cell>
          <cell r="E1007" t="str">
            <v>ACCOUNTING</v>
          </cell>
          <cell r="F1007">
            <v>5</v>
          </cell>
          <cell r="G1007" t="str">
            <v>00-00-0000</v>
          </cell>
          <cell r="I1007" t="str">
            <v>16-07-2018</v>
          </cell>
          <cell r="J1007" t="str">
            <v>Mandiri</v>
          </cell>
          <cell r="M1007">
            <v>2000000</v>
          </cell>
          <cell r="N1007">
            <v>21</v>
          </cell>
          <cell r="O1007">
            <v>2000000</v>
          </cell>
          <cell r="P1007">
            <v>1162500</v>
          </cell>
          <cell r="S1007">
            <v>3162500</v>
          </cell>
          <cell r="AF1007">
            <v>150595.23809523811</v>
          </cell>
          <cell r="AG1007">
            <v>3162500</v>
          </cell>
          <cell r="AL1007">
            <v>0</v>
          </cell>
          <cell r="BB1007">
            <v>3162500</v>
          </cell>
          <cell r="BC1007">
            <v>10598.846399999999</v>
          </cell>
          <cell r="BD1007">
            <v>13248.558000000001</v>
          </cell>
          <cell r="BF1007">
            <v>163398.88200000001</v>
          </cell>
          <cell r="BG1007">
            <v>88323.72</v>
          </cell>
          <cell r="BH1007">
            <v>44161.86</v>
          </cell>
          <cell r="BI1007">
            <v>88323.72</v>
          </cell>
          <cell r="BK1007">
            <v>3030014.42</v>
          </cell>
          <cell r="BL1007">
            <v>0</v>
          </cell>
          <cell r="BM1007">
            <v>0</v>
          </cell>
          <cell r="BN1007">
            <v>3030014.42</v>
          </cell>
          <cell r="BR1007">
            <v>4416186</v>
          </cell>
          <cell r="BY1007">
            <v>3030014.42</v>
          </cell>
        </row>
        <row r="1008">
          <cell r="B1008" t="str">
            <v>18050007</v>
          </cell>
          <cell r="C1008" t="str">
            <v>MELATI SIJABAT</v>
          </cell>
          <cell r="D1008" t="str">
            <v>Staff Accounting</v>
          </cell>
          <cell r="E1008" t="str">
            <v>ACCOUNTING</v>
          </cell>
          <cell r="F1008">
            <v>6</v>
          </cell>
          <cell r="G1008" t="str">
            <v>00-00-0000</v>
          </cell>
          <cell r="H1008" t="str">
            <v>TK/0</v>
          </cell>
          <cell r="I1008">
            <v>43241</v>
          </cell>
          <cell r="J1008" t="str">
            <v>Mandiri</v>
          </cell>
          <cell r="K1008" t="str">
            <v>1250013556816</v>
          </cell>
          <cell r="M1008">
            <v>2000000</v>
          </cell>
          <cell r="N1008">
            <v>21</v>
          </cell>
          <cell r="O1008">
            <v>2000000</v>
          </cell>
          <cell r="P1008">
            <v>1112500</v>
          </cell>
          <cell r="S1008">
            <v>3112500</v>
          </cell>
          <cell r="AF1008">
            <v>148214.28571428571</v>
          </cell>
          <cell r="AG1008">
            <v>3112500</v>
          </cell>
          <cell r="AL1008">
            <v>0</v>
          </cell>
          <cell r="BB1008">
            <v>3112500</v>
          </cell>
          <cell r="BC1008">
            <v>10598.846399999999</v>
          </cell>
          <cell r="BD1008">
            <v>13248.558000000001</v>
          </cell>
          <cell r="BF1008">
            <v>163398.88200000001</v>
          </cell>
          <cell r="BG1008">
            <v>88323.72</v>
          </cell>
          <cell r="BH1008">
            <v>44161.86</v>
          </cell>
          <cell r="BI1008">
            <v>88323.72</v>
          </cell>
          <cell r="BK1008">
            <v>2980014.42</v>
          </cell>
          <cell r="BL1008">
            <v>0</v>
          </cell>
          <cell r="BM1008">
            <v>0</v>
          </cell>
          <cell r="BN1008">
            <v>2980014.42</v>
          </cell>
          <cell r="BR1008">
            <v>4416186</v>
          </cell>
        </row>
        <row r="1009">
          <cell r="B1009" t="str">
            <v>18040010</v>
          </cell>
          <cell r="C1009" t="str">
            <v>ISMAEL H SITORUS</v>
          </cell>
          <cell r="D1009" t="str">
            <v>Doc. Controler</v>
          </cell>
          <cell r="E1009" t="str">
            <v>ACCOUNTING</v>
          </cell>
          <cell r="F1009">
            <v>7</v>
          </cell>
          <cell r="G1009" t="str">
            <v>00-00-0000</v>
          </cell>
          <cell r="H1009" t="str">
            <v>K/0</v>
          </cell>
          <cell r="I1009">
            <v>43241</v>
          </cell>
          <cell r="J1009" t="str">
            <v>Mandiri</v>
          </cell>
          <cell r="K1009" t="str">
            <v>1250013544697</v>
          </cell>
          <cell r="M1009">
            <v>2000000</v>
          </cell>
          <cell r="N1009">
            <v>21</v>
          </cell>
          <cell r="O1009">
            <v>2000000</v>
          </cell>
          <cell r="P1009">
            <v>1112500</v>
          </cell>
          <cell r="S1009">
            <v>3112500</v>
          </cell>
          <cell r="AF1009">
            <v>148214.28571428571</v>
          </cell>
          <cell r="AG1009">
            <v>3112500</v>
          </cell>
          <cell r="AI1009">
            <v>126000</v>
          </cell>
          <cell r="AJ1009">
            <v>50000</v>
          </cell>
          <cell r="AL1009">
            <v>176000</v>
          </cell>
          <cell r="AT1009" t="str">
            <v>5 of 12</v>
          </cell>
          <cell r="AU1009">
            <v>766667</v>
          </cell>
          <cell r="BB1009">
            <v>2521833</v>
          </cell>
          <cell r="BC1009">
            <v>10598.846399999999</v>
          </cell>
          <cell r="BD1009">
            <v>13248.558000000001</v>
          </cell>
          <cell r="BE1009">
            <v>176647.44</v>
          </cell>
          <cell r="BF1009">
            <v>163398.88200000001</v>
          </cell>
          <cell r="BG1009">
            <v>88323.72</v>
          </cell>
          <cell r="BH1009">
            <v>44161.86</v>
          </cell>
          <cell r="BI1009">
            <v>88323.72</v>
          </cell>
          <cell r="BJ1009">
            <v>44161.86</v>
          </cell>
          <cell r="BK1009">
            <v>2345185.56</v>
          </cell>
          <cell r="BL1009">
            <v>0</v>
          </cell>
          <cell r="BM1009">
            <v>0</v>
          </cell>
          <cell r="BN1009">
            <v>2345185.56</v>
          </cell>
          <cell r="BR1009">
            <v>4416186</v>
          </cell>
        </row>
        <row r="1010">
          <cell r="B1010" t="str">
            <v>18100002</v>
          </cell>
          <cell r="C1010" t="str">
            <v>Noviyani Rapina Setianingsih</v>
          </cell>
          <cell r="D1010" t="str">
            <v>Accounting &amp; Tax</v>
          </cell>
          <cell r="E1010" t="str">
            <v>ACCOUNTING</v>
          </cell>
          <cell r="F1010">
            <v>8</v>
          </cell>
          <cell r="G1010" t="str">
            <v>00-00-0000</v>
          </cell>
          <cell r="H1010" t="str">
            <v>TK/0</v>
          </cell>
          <cell r="I1010">
            <v>43381</v>
          </cell>
          <cell r="J1010" t="str">
            <v>Mandiri</v>
          </cell>
          <cell r="M1010">
            <v>2000000</v>
          </cell>
          <cell r="N1010">
            <v>21</v>
          </cell>
          <cell r="O1010">
            <v>2000000</v>
          </cell>
          <cell r="P1010">
            <v>1112500</v>
          </cell>
          <cell r="S1010">
            <v>3112500</v>
          </cell>
          <cell r="AF1010">
            <v>148214.28571428571</v>
          </cell>
          <cell r="AG1010">
            <v>3112500</v>
          </cell>
          <cell r="AL1010">
            <v>0</v>
          </cell>
          <cell r="BB1010">
            <v>3112500</v>
          </cell>
          <cell r="BC1010">
            <v>10598.846399999999</v>
          </cell>
          <cell r="BD1010">
            <v>13248.558000000001</v>
          </cell>
          <cell r="BE1010">
            <v>0</v>
          </cell>
          <cell r="BF1010">
            <v>163398.88200000001</v>
          </cell>
          <cell r="BG1010">
            <v>88323.72</v>
          </cell>
          <cell r="BH1010">
            <v>44161.86</v>
          </cell>
          <cell r="BI1010">
            <v>88323.72</v>
          </cell>
          <cell r="BJ1010">
            <v>0</v>
          </cell>
          <cell r="BK1010">
            <v>2980014.42</v>
          </cell>
          <cell r="BL1010">
            <v>0</v>
          </cell>
          <cell r="BM1010">
            <v>0</v>
          </cell>
          <cell r="BN1010">
            <v>2980014.42</v>
          </cell>
          <cell r="BR1010">
            <v>4416186</v>
          </cell>
        </row>
        <row r="1011">
          <cell r="B1011" t="str">
            <v>18120010</v>
          </cell>
          <cell r="C1011" t="str">
            <v>Mangihut Fransiska Tampubolon</v>
          </cell>
          <cell r="D1011" t="str">
            <v>Staff Pajak</v>
          </cell>
          <cell r="E1011" t="str">
            <v>ACCOUNTING</v>
          </cell>
          <cell r="F1011">
            <v>9</v>
          </cell>
          <cell r="G1011" t="str">
            <v>00-00-0000</v>
          </cell>
          <cell r="H1011" t="str">
            <v>TK/0</v>
          </cell>
          <cell r="I1011" t="str">
            <v>17-12-2018</v>
          </cell>
          <cell r="J1011" t="str">
            <v>Mandiri</v>
          </cell>
          <cell r="M1011">
            <v>2000000</v>
          </cell>
          <cell r="N1011">
            <v>21</v>
          </cell>
          <cell r="O1011">
            <v>2000000</v>
          </cell>
          <cell r="P1011">
            <v>1162500</v>
          </cell>
          <cell r="S1011">
            <v>3162500</v>
          </cell>
          <cell r="AF1011">
            <v>150595.23809523811</v>
          </cell>
          <cell r="AG1011">
            <v>3162500</v>
          </cell>
          <cell r="AI1011">
            <v>78000</v>
          </cell>
          <cell r="AJ1011">
            <v>50000</v>
          </cell>
          <cell r="AL1011">
            <v>128000</v>
          </cell>
          <cell r="BB1011">
            <v>3290500</v>
          </cell>
          <cell r="BC1011">
            <v>10598.846399999999</v>
          </cell>
          <cell r="BD1011">
            <v>13248.558000000001</v>
          </cell>
          <cell r="BE1011">
            <v>176647.44</v>
          </cell>
          <cell r="BF1011">
            <v>163398.88200000001</v>
          </cell>
          <cell r="BG1011">
            <v>88323.72</v>
          </cell>
          <cell r="BH1011">
            <v>44161.86</v>
          </cell>
          <cell r="BI1011">
            <v>88323.72</v>
          </cell>
          <cell r="BJ1011">
            <v>44161.86</v>
          </cell>
          <cell r="BK1011">
            <v>3113852.56</v>
          </cell>
          <cell r="BL1011">
            <v>0</v>
          </cell>
          <cell r="BM1011">
            <v>0</v>
          </cell>
          <cell r="BN1011">
            <v>3113852.56</v>
          </cell>
          <cell r="BR1011">
            <v>4416186</v>
          </cell>
        </row>
        <row r="1012">
          <cell r="B1012" t="str">
            <v>19030012</v>
          </cell>
          <cell r="C1012" t="str">
            <v>Maulia Yolindra Putri</v>
          </cell>
          <cell r="D1012" t="str">
            <v>Staff Accounting</v>
          </cell>
          <cell r="E1012" t="str">
            <v>ACCOUNTING</v>
          </cell>
          <cell r="F1012">
            <v>10</v>
          </cell>
          <cell r="G1012" t="str">
            <v>00-00-0000</v>
          </cell>
          <cell r="H1012" t="str">
            <v>TK/0</v>
          </cell>
          <cell r="I1012" t="str">
            <v>11-03-2019</v>
          </cell>
          <cell r="J1012" t="str">
            <v>Mandiri</v>
          </cell>
          <cell r="M1012">
            <v>2000000</v>
          </cell>
          <cell r="N1012">
            <v>21</v>
          </cell>
          <cell r="O1012">
            <v>2000000</v>
          </cell>
          <cell r="P1012">
            <v>1162500</v>
          </cell>
          <cell r="S1012">
            <v>3162500</v>
          </cell>
          <cell r="AF1012">
            <v>150595.23809523811</v>
          </cell>
          <cell r="AG1012">
            <v>3162500</v>
          </cell>
          <cell r="AI1012">
            <v>174000</v>
          </cell>
          <cell r="AJ1012">
            <v>50000</v>
          </cell>
          <cell r="AL1012">
            <v>224000</v>
          </cell>
          <cell r="BB1012">
            <v>3386500</v>
          </cell>
          <cell r="BC1012">
            <v>10598.846399999999</v>
          </cell>
          <cell r="BD1012">
            <v>13248.558000000001</v>
          </cell>
          <cell r="BE1012">
            <v>176647.44</v>
          </cell>
          <cell r="BF1012">
            <v>163398.88200000001</v>
          </cell>
          <cell r="BG1012">
            <v>88323.72</v>
          </cell>
          <cell r="BH1012">
            <v>44161.86</v>
          </cell>
          <cell r="BI1012">
            <v>88323.72</v>
          </cell>
          <cell r="BJ1012">
            <v>44161.86</v>
          </cell>
          <cell r="BK1012">
            <v>3209852.56</v>
          </cell>
          <cell r="BL1012">
            <v>0</v>
          </cell>
          <cell r="BM1012">
            <v>0</v>
          </cell>
          <cell r="BN1012">
            <v>3209852.56</v>
          </cell>
          <cell r="BR1012">
            <v>4416186</v>
          </cell>
        </row>
        <row r="1013">
          <cell r="B1013" t="str">
            <v>19070006</v>
          </cell>
          <cell r="C1013" t="str">
            <v>Desy Adryanti Charastaty</v>
          </cell>
          <cell r="D1013" t="str">
            <v>Staff Pajak</v>
          </cell>
          <cell r="E1013" t="str">
            <v>ACCOUNTING</v>
          </cell>
          <cell r="F1013">
            <v>11</v>
          </cell>
          <cell r="G1013" t="str">
            <v>00-00-0000</v>
          </cell>
          <cell r="H1013" t="str">
            <v>TK/0</v>
          </cell>
          <cell r="I1013" t="str">
            <v>22-07-2019</v>
          </cell>
          <cell r="J1013" t="str">
            <v>Mandiri</v>
          </cell>
          <cell r="M1013">
            <v>2000000</v>
          </cell>
          <cell r="N1013">
            <v>21</v>
          </cell>
          <cell r="O1013">
            <v>2000000</v>
          </cell>
          <cell r="P1013">
            <v>1112500</v>
          </cell>
          <cell r="S1013">
            <v>3112500</v>
          </cell>
          <cell r="AF1013">
            <v>148214.28571428571</v>
          </cell>
          <cell r="AG1013">
            <v>3112500</v>
          </cell>
          <cell r="AI1013">
            <v>126000</v>
          </cell>
          <cell r="AJ1013">
            <v>50000</v>
          </cell>
          <cell r="AL1013">
            <v>176000</v>
          </cell>
          <cell r="BB1013">
            <v>3288500</v>
          </cell>
          <cell r="BC1013">
            <v>10598.846399999999</v>
          </cell>
          <cell r="BD1013">
            <v>13248.558000000001</v>
          </cell>
          <cell r="BE1013">
            <v>0</v>
          </cell>
          <cell r="BF1013">
            <v>163398.88200000001</v>
          </cell>
          <cell r="BG1013">
            <v>88323.72</v>
          </cell>
          <cell r="BH1013">
            <v>44161.86</v>
          </cell>
          <cell r="BI1013">
            <v>88323.72</v>
          </cell>
          <cell r="BJ1013">
            <v>0</v>
          </cell>
          <cell r="BK1013">
            <v>3156014.42</v>
          </cell>
          <cell r="BL1013">
            <v>0</v>
          </cell>
          <cell r="BM1013">
            <v>0</v>
          </cell>
          <cell r="BN1013">
            <v>3156014.42</v>
          </cell>
          <cell r="BR1013">
            <v>4416186</v>
          </cell>
        </row>
        <row r="1014">
          <cell r="B1014" t="str">
            <v>21003042</v>
          </cell>
          <cell r="C1014" t="str">
            <v>Agus Saptoko</v>
          </cell>
          <cell r="D1014" t="str">
            <v>Staff Accounting</v>
          </cell>
          <cell r="E1014" t="str">
            <v>ACCOUNTING</v>
          </cell>
          <cell r="F1014">
            <v>12</v>
          </cell>
          <cell r="G1014" t="str">
            <v>00-00-0000</v>
          </cell>
          <cell r="H1014" t="str">
            <v>TK/0</v>
          </cell>
          <cell r="I1014" t="str">
            <v>24-03-2021</v>
          </cell>
          <cell r="J1014" t="str">
            <v>Mandiri</v>
          </cell>
          <cell r="K1014" t="str">
            <v>1250014194443</v>
          </cell>
          <cell r="M1014">
            <v>2000000</v>
          </cell>
          <cell r="N1014">
            <v>21</v>
          </cell>
          <cell r="O1014">
            <v>2000000</v>
          </cell>
          <cell r="P1014">
            <v>1125000</v>
          </cell>
          <cell r="S1014">
            <v>4500000</v>
          </cell>
          <cell r="AF1014">
            <v>214285.71428571429</v>
          </cell>
          <cell r="AG1014">
            <v>4500000</v>
          </cell>
          <cell r="AU1014">
            <v>25000</v>
          </cell>
          <cell r="AV1014" t="str">
            <v>Telat msk kerja</v>
          </cell>
          <cell r="BB1014">
            <v>4475000</v>
          </cell>
          <cell r="BC1014">
            <v>10598.846399999999</v>
          </cell>
          <cell r="BD1014">
            <v>13248.558000000001</v>
          </cell>
          <cell r="BE1014">
            <v>176647.44</v>
          </cell>
          <cell r="BF1014">
            <v>163398.88200000001</v>
          </cell>
          <cell r="BG1014">
            <v>88323.72</v>
          </cell>
          <cell r="BH1014">
            <v>44161.86</v>
          </cell>
          <cell r="BI1014">
            <v>88323.72</v>
          </cell>
          <cell r="BJ1014">
            <v>44161.86</v>
          </cell>
          <cell r="BK1014">
            <v>4298352.5599999996</v>
          </cell>
          <cell r="BN1014">
            <v>4298352.5599999996</v>
          </cell>
          <cell r="BR1014">
            <v>4416186</v>
          </cell>
        </row>
        <row r="1015">
          <cell r="B1015">
            <v>21004027</v>
          </cell>
          <cell r="C1015" t="str">
            <v>Wahyudin</v>
          </cell>
          <cell r="D1015" t="str">
            <v>SPV Accounting</v>
          </cell>
          <cell r="E1015" t="str">
            <v>ACCOUNTING</v>
          </cell>
          <cell r="F1015">
            <v>13</v>
          </cell>
          <cell r="G1015" t="str">
            <v>00-00-0000</v>
          </cell>
          <cell r="H1015" t="str">
            <v>TK/0</v>
          </cell>
          <cell r="I1015" t="str">
            <v>15-04-2021</v>
          </cell>
          <cell r="J1015" t="str">
            <v>Mandiri</v>
          </cell>
          <cell r="K1015" t="str">
            <v>1200011735987</v>
          </cell>
          <cell r="L1015" t="str">
            <v>24.697.331.7-045.000</v>
          </cell>
          <cell r="M1015">
            <v>2000000</v>
          </cell>
          <cell r="N1015">
            <v>21</v>
          </cell>
          <cell r="O1015">
            <v>2000000</v>
          </cell>
          <cell r="P1015">
            <v>1500000</v>
          </cell>
          <cell r="S1015">
            <v>6000000</v>
          </cell>
          <cell r="AF1015">
            <v>285714.28571428574</v>
          </cell>
          <cell r="AG1015">
            <v>6000000.0000000009</v>
          </cell>
          <cell r="BB1015">
            <v>6000000.0000000009</v>
          </cell>
          <cell r="BC1015">
            <v>14400</v>
          </cell>
          <cell r="BD1015">
            <v>18000</v>
          </cell>
          <cell r="BF1015">
            <v>222000</v>
          </cell>
          <cell r="BG1015">
            <v>120000</v>
          </cell>
          <cell r="BH1015">
            <v>60000</v>
          </cell>
          <cell r="BI1015">
            <v>120000</v>
          </cell>
          <cell r="BK1015">
            <v>5820000.0000000009</v>
          </cell>
          <cell r="BN1015">
            <v>5820000.0000000009</v>
          </cell>
          <cell r="BR1015">
            <v>6000000</v>
          </cell>
        </row>
        <row r="1016">
          <cell r="M1016">
            <v>28000000</v>
          </cell>
          <cell r="O1016">
            <v>28000000</v>
          </cell>
          <cell r="P1016">
            <v>22062500</v>
          </cell>
          <cell r="Q1016">
            <v>0</v>
          </cell>
          <cell r="R1016">
            <v>0</v>
          </cell>
          <cell r="S1016">
            <v>53937500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2473214.2857142854</v>
          </cell>
          <cell r="AG1016">
            <v>51937500</v>
          </cell>
          <cell r="AH1016">
            <v>0</v>
          </cell>
          <cell r="AI1016">
            <v>504000</v>
          </cell>
          <cell r="AJ1016">
            <v>200000</v>
          </cell>
          <cell r="AK1016">
            <v>0</v>
          </cell>
          <cell r="AL1016">
            <v>704000</v>
          </cell>
          <cell r="AM1016">
            <v>0</v>
          </cell>
          <cell r="AN1016">
            <v>0</v>
          </cell>
          <cell r="AO1016">
            <v>0</v>
          </cell>
          <cell r="AP1016">
            <v>0</v>
          </cell>
          <cell r="AQ1016">
            <v>0</v>
          </cell>
          <cell r="AR1016">
            <v>0</v>
          </cell>
          <cell r="AS1016">
            <v>0</v>
          </cell>
          <cell r="AT1016">
            <v>0</v>
          </cell>
          <cell r="AU1016">
            <v>791667</v>
          </cell>
          <cell r="AV1016">
            <v>0</v>
          </cell>
          <cell r="AW1016">
            <v>0</v>
          </cell>
          <cell r="AX1016">
            <v>0</v>
          </cell>
          <cell r="AY1016">
            <v>0</v>
          </cell>
          <cell r="AZ1016">
            <v>0</v>
          </cell>
          <cell r="BA1016">
            <v>0</v>
          </cell>
          <cell r="BB1016">
            <v>51849833</v>
          </cell>
          <cell r="BC1016">
            <v>147787.31039999996</v>
          </cell>
          <cell r="BD1016">
            <v>184734.13800000001</v>
          </cell>
          <cell r="BE1016">
            <v>1516532.0799999998</v>
          </cell>
          <cell r="BF1016">
            <v>2278387.7019999996</v>
          </cell>
          <cell r="BG1016">
            <v>1231560.92</v>
          </cell>
          <cell r="BH1016">
            <v>615780.46</v>
          </cell>
          <cell r="BI1016">
            <v>1231560.92</v>
          </cell>
          <cell r="BJ1016">
            <v>379133.01999999996</v>
          </cell>
          <cell r="BK1016">
            <v>49623358.600000001</v>
          </cell>
          <cell r="BN1016">
            <v>49623358.600000001</v>
          </cell>
          <cell r="BR1016">
            <v>61578046</v>
          </cell>
          <cell r="BY1016">
            <v>49623358.600000001</v>
          </cell>
        </row>
        <row r="1017">
          <cell r="C1017" t="str">
            <v xml:space="preserve"> </v>
          </cell>
          <cell r="BY1017">
            <v>0</v>
          </cell>
        </row>
        <row r="1019">
          <cell r="B1019" t="str">
            <v>DIVISI      :</v>
          </cell>
          <cell r="C1019" t="str">
            <v>FINANCE</v>
          </cell>
          <cell r="BY1019">
            <v>0</v>
          </cell>
        </row>
        <row r="1020">
          <cell r="B1020" t="str">
            <v>NIK</v>
          </cell>
          <cell r="C1020" t="str">
            <v>NAMA</v>
          </cell>
          <cell r="D1020" t="str">
            <v>JABATAN</v>
          </cell>
          <cell r="E1020" t="str">
            <v>DIVISI / CABANG</v>
          </cell>
          <cell r="F1020" t="str">
            <v>NO SLIP</v>
          </cell>
          <cell r="G1020" t="str">
            <v>TGL</v>
          </cell>
          <cell r="H1020" t="str">
            <v>STATUS</v>
          </cell>
          <cell r="I1020" t="str">
            <v>TGL</v>
          </cell>
          <cell r="J1020" t="str">
            <v>BANK</v>
          </cell>
          <cell r="K1020" t="str">
            <v>NO. REKENING</v>
          </cell>
          <cell r="L1020" t="str">
            <v>NPWP</v>
          </cell>
          <cell r="M1020" t="str">
            <v>GAJI POKOK</v>
          </cell>
          <cell r="N1020" t="str">
            <v>HARI</v>
          </cell>
          <cell r="O1020" t="str">
            <v>GAJI POKOK EFEKTIF</v>
          </cell>
          <cell r="P1020" t="str">
            <v>TUNJANGAN</v>
          </cell>
          <cell r="S1020" t="str">
            <v>GAJI</v>
          </cell>
          <cell r="T1020" t="str">
            <v>INSENTIF, KOMISI &amp; PENCAPAIAN</v>
          </cell>
          <cell r="AC1020" t="str">
            <v>TOTAL</v>
          </cell>
          <cell r="AD1020" t="str">
            <v>PREMI</v>
          </cell>
          <cell r="AF1020" t="str">
            <v>Gaji Per hari</v>
          </cell>
          <cell r="AG1020" t="str">
            <v>Gaji setelah dipotong hari</v>
          </cell>
          <cell r="AH1020" t="str">
            <v>LEMBUR, ROLLING, DLL</v>
          </cell>
          <cell r="AL1020" t="str">
            <v>TOTAL</v>
          </cell>
          <cell r="AM1020" t="str">
            <v>Dinner Allowance</v>
          </cell>
          <cell r="AP1020" t="str">
            <v>Extra Dinner Allowance</v>
          </cell>
          <cell r="AS1020" t="str">
            <v>Grand Total</v>
          </cell>
          <cell r="AT1020" t="str">
            <v>POTONGAN</v>
          </cell>
          <cell r="AW1020" t="str">
            <v>Motor Support</v>
          </cell>
          <cell r="AY1020" t="str">
            <v>KOREKSI (+/-)</v>
          </cell>
          <cell r="BB1020" t="str">
            <v>TOTAL</v>
          </cell>
          <cell r="BC1020" t="str">
            <v>JAMSOSTEK (DARI GAJI POKOK)</v>
          </cell>
          <cell r="BK1020" t="str">
            <v>GAJI</v>
          </cell>
          <cell r="BL1020" t="str">
            <v>DIBAYAR FULL</v>
          </cell>
          <cell r="BN1020" t="str">
            <v>TOTAL</v>
          </cell>
        </row>
        <row r="1021">
          <cell r="G1021" t="str">
            <v>LAHIR</v>
          </cell>
          <cell r="H1021" t="str">
            <v>KEL</v>
          </cell>
          <cell r="I1021" t="str">
            <v>MASUK</v>
          </cell>
          <cell r="N1021" t="str">
            <v>KERJA</v>
          </cell>
          <cell r="P1021" t="str">
            <v>Tetap</v>
          </cell>
          <cell r="Q1021" t="str">
            <v>Transport</v>
          </cell>
          <cell r="R1021" t="str">
            <v>Jabatan</v>
          </cell>
          <cell r="S1021" t="str">
            <v>BRUTO</v>
          </cell>
          <cell r="T1021" t="str">
            <v>First Hour</v>
          </cell>
          <cell r="U1021" t="str">
            <v>Hours</v>
          </cell>
          <cell r="V1021" t="str">
            <v>INSENTIF</v>
          </cell>
          <cell r="W1021" t="str">
            <v>Second Hour</v>
          </cell>
          <cell r="X1021" t="str">
            <v>Hour</v>
          </cell>
          <cell r="Y1021" t="str">
            <v>KOMISI</v>
          </cell>
          <cell r="Z1021" t="str">
            <v>Third Hour</v>
          </cell>
          <cell r="AA1021" t="str">
            <v>Hours</v>
          </cell>
          <cell r="AB1021" t="str">
            <v>PENCAPAIAN</v>
          </cell>
          <cell r="AC1021" t="str">
            <v>INSENTIF</v>
          </cell>
          <cell r="AD1021" t="str">
            <v>Per Day</v>
          </cell>
          <cell r="AE1021" t="str">
            <v>Days</v>
          </cell>
          <cell r="AH1021" t="str">
            <v>LUAR KOTA</v>
          </cell>
          <cell r="AI1021" t="str">
            <v>LEMBUR</v>
          </cell>
          <cell r="AJ1021" t="str">
            <v>ROLLING</v>
          </cell>
          <cell r="AK1021" t="str">
            <v>UANG HARIAN</v>
          </cell>
          <cell r="AL1021" t="str">
            <v>LEMBUR</v>
          </cell>
          <cell r="AM1021" t="str">
            <v>Per Day</v>
          </cell>
          <cell r="AN1021" t="str">
            <v>Days</v>
          </cell>
          <cell r="AO1021" t="str">
            <v>Total</v>
          </cell>
          <cell r="AP1021" t="str">
            <v>Per Day</v>
          </cell>
          <cell r="AQ1021" t="str">
            <v>Days</v>
          </cell>
          <cell r="AR1021" t="str">
            <v>Total</v>
          </cell>
          <cell r="AS1021" t="str">
            <v>Overtime</v>
          </cell>
          <cell r="AT1021" t="str">
            <v>No.</v>
          </cell>
          <cell r="AU1021" t="str">
            <v>Total</v>
          </cell>
          <cell r="AV1021" t="str">
            <v>Keterangan</v>
          </cell>
          <cell r="AW1021" t="str">
            <v>No.</v>
          </cell>
          <cell r="AX1021" t="str">
            <v>Total</v>
          </cell>
          <cell r="AY1021" t="str">
            <v>No.</v>
          </cell>
          <cell r="AZ1021" t="str">
            <v>Total</v>
          </cell>
          <cell r="BA1021" t="str">
            <v>Keterangan</v>
          </cell>
          <cell r="BB1021" t="str">
            <v>GAJI</v>
          </cell>
          <cell r="BC1021" t="str">
            <v>JKK (0.24%)</v>
          </cell>
          <cell r="BD1021" t="str">
            <v>JKM(0.30%)</v>
          </cell>
          <cell r="BE1021" t="str">
            <v>BPJS (4.0%)</v>
          </cell>
          <cell r="BF1021" t="str">
            <v>JHT (3.7%)</v>
          </cell>
          <cell r="BG1021" t="str">
            <v>JPN (2%)</v>
          </cell>
          <cell r="BH1021" t="str">
            <v>JPN (1%)</v>
          </cell>
          <cell r="BI1021" t="str">
            <v>JHT (2.0%)</v>
          </cell>
          <cell r="BJ1021" t="str">
            <v>BPJS (1%)</v>
          </cell>
          <cell r="BK1021" t="str">
            <v>NETTO</v>
          </cell>
          <cell r="BN1021" t="str">
            <v>Take Home Pay</v>
          </cell>
        </row>
        <row r="1022">
          <cell r="B1022" t="str">
            <v>09110007</v>
          </cell>
          <cell r="C1022" t="str">
            <v>RAHMAT HIDAYAT</v>
          </cell>
          <cell r="D1022" t="str">
            <v>Act.Manager Finance &amp; Accounting</v>
          </cell>
          <cell r="E1022" t="str">
            <v>FINANCE</v>
          </cell>
          <cell r="F1022">
            <v>1</v>
          </cell>
          <cell r="G1022" t="str">
            <v>00-00-0000</v>
          </cell>
          <cell r="H1022" t="str">
            <v>K/0</v>
          </cell>
          <cell r="I1022" t="str">
            <v>18-11-2009</v>
          </cell>
          <cell r="J1022" t="str">
            <v>Mandiri</v>
          </cell>
          <cell r="K1022" t="str">
            <v>1250012738381</v>
          </cell>
          <cell r="L1022" t="str">
            <v>68.290.426.3-017.000</v>
          </cell>
          <cell r="M1022">
            <v>2000000</v>
          </cell>
          <cell r="N1022">
            <v>21</v>
          </cell>
          <cell r="O1022">
            <v>2000000</v>
          </cell>
          <cell r="P1022">
            <v>4700000</v>
          </cell>
          <cell r="S1022">
            <v>6700000</v>
          </cell>
          <cell r="V1022">
            <v>0</v>
          </cell>
          <cell r="Y1022">
            <v>0</v>
          </cell>
          <cell r="AB1022">
            <v>0</v>
          </cell>
          <cell r="AC1022">
            <v>0</v>
          </cell>
          <cell r="AF1022">
            <v>319047.61904761905</v>
          </cell>
          <cell r="AG1022">
            <v>6700000</v>
          </cell>
          <cell r="AH1022">
            <v>0</v>
          </cell>
          <cell r="AI1022">
            <v>0</v>
          </cell>
          <cell r="AJ1022">
            <v>0</v>
          </cell>
          <cell r="AK1022">
            <v>0</v>
          </cell>
          <cell r="AL1022">
            <v>0</v>
          </cell>
          <cell r="AN1022">
            <v>0</v>
          </cell>
          <cell r="AQ1022">
            <v>0</v>
          </cell>
          <cell r="AT1022">
            <v>0</v>
          </cell>
          <cell r="AU1022">
            <v>0</v>
          </cell>
          <cell r="AW1022">
            <v>0</v>
          </cell>
          <cell r="AX1022">
            <v>0</v>
          </cell>
          <cell r="AY1022">
            <v>0</v>
          </cell>
          <cell r="AZ1022">
            <v>0</v>
          </cell>
          <cell r="BB1022">
            <v>6700000</v>
          </cell>
          <cell r="BC1022">
            <v>14400</v>
          </cell>
          <cell r="BD1022">
            <v>18000</v>
          </cell>
          <cell r="BE1022">
            <v>240000</v>
          </cell>
          <cell r="BF1022">
            <v>222000</v>
          </cell>
          <cell r="BG1022">
            <v>120000</v>
          </cell>
          <cell r="BH1022">
            <v>60000</v>
          </cell>
          <cell r="BI1022">
            <v>120000</v>
          </cell>
          <cell r="BJ1022">
            <v>60000</v>
          </cell>
          <cell r="BK1022">
            <v>6460000</v>
          </cell>
          <cell r="BL1022">
            <v>0</v>
          </cell>
          <cell r="BM1022">
            <v>0</v>
          </cell>
          <cell r="BN1022">
            <v>6460000</v>
          </cell>
          <cell r="BR1022">
            <v>6000000</v>
          </cell>
          <cell r="BY1022">
            <v>6460000</v>
          </cell>
        </row>
        <row r="1023">
          <cell r="B1023">
            <v>12090092</v>
          </cell>
          <cell r="C1023" t="str">
            <v>NURLAELI FITRIYATI</v>
          </cell>
          <cell r="D1023" t="str">
            <v>Spv AR</v>
          </cell>
          <cell r="E1023" t="str">
            <v>FINANCE</v>
          </cell>
          <cell r="F1023">
            <v>2</v>
          </cell>
          <cell r="G1023" t="str">
            <v>00-00-0000</v>
          </cell>
          <cell r="H1023" t="str">
            <v>TK/0</v>
          </cell>
          <cell r="I1023" t="str">
            <v>04-09-2012</v>
          </cell>
          <cell r="J1023" t="str">
            <v>Mandiri</v>
          </cell>
          <cell r="K1023" t="str">
            <v>1250012738472</v>
          </cell>
          <cell r="L1023">
            <v>980756456048000</v>
          </cell>
          <cell r="M1023">
            <v>2000000</v>
          </cell>
          <cell r="N1023">
            <v>21</v>
          </cell>
          <cell r="O1023">
            <v>2000000</v>
          </cell>
          <cell r="P1023">
            <v>2325000</v>
          </cell>
          <cell r="S1023">
            <v>4325000</v>
          </cell>
          <cell r="V1023">
            <v>0</v>
          </cell>
          <cell r="Y1023">
            <v>0</v>
          </cell>
          <cell r="AB1023">
            <v>0</v>
          </cell>
          <cell r="AC1023">
            <v>0</v>
          </cell>
          <cell r="AF1023">
            <v>205952.38095238095</v>
          </cell>
          <cell r="AG1023">
            <v>4325000</v>
          </cell>
          <cell r="AH1023">
            <v>0</v>
          </cell>
          <cell r="AK1023">
            <v>0</v>
          </cell>
          <cell r="AL1023">
            <v>0</v>
          </cell>
          <cell r="AN1023">
            <v>0</v>
          </cell>
          <cell r="AQ1023">
            <v>0</v>
          </cell>
          <cell r="AT1023" t="str">
            <v>5 of 15</v>
          </cell>
          <cell r="AU1023">
            <v>1533333</v>
          </cell>
          <cell r="AW1023">
            <v>0</v>
          </cell>
          <cell r="AX1023">
            <v>0</v>
          </cell>
          <cell r="AY1023">
            <v>0</v>
          </cell>
          <cell r="BB1023">
            <v>2791667</v>
          </cell>
          <cell r="BC1023">
            <v>10598.846399999999</v>
          </cell>
          <cell r="BD1023">
            <v>13248.558000000001</v>
          </cell>
          <cell r="BE1023">
            <v>176647.44</v>
          </cell>
          <cell r="BF1023">
            <v>163398.88200000001</v>
          </cell>
          <cell r="BG1023">
            <v>88323.72</v>
          </cell>
          <cell r="BH1023">
            <v>44161.86</v>
          </cell>
          <cell r="BI1023">
            <v>88323.72</v>
          </cell>
          <cell r="BJ1023">
            <v>44161.86</v>
          </cell>
          <cell r="BK1023">
            <v>2615019.56</v>
          </cell>
          <cell r="BL1023">
            <v>0</v>
          </cell>
          <cell r="BM1023">
            <v>0</v>
          </cell>
          <cell r="BN1023">
            <v>2615019.56</v>
          </cell>
          <cell r="BR1023">
            <v>4416186</v>
          </cell>
          <cell r="BY1023">
            <v>2615019.56</v>
          </cell>
        </row>
        <row r="1024">
          <cell r="B1024">
            <v>13020047</v>
          </cell>
          <cell r="C1024" t="str">
            <v>HARUN</v>
          </cell>
          <cell r="D1024" t="str">
            <v>SPV Account Payable</v>
          </cell>
          <cell r="E1024" t="str">
            <v>FINANCE</v>
          </cell>
          <cell r="F1024">
            <v>3</v>
          </cell>
          <cell r="G1024" t="str">
            <v>00-00-0000</v>
          </cell>
          <cell r="H1024" t="str">
            <v>TK/0</v>
          </cell>
          <cell r="I1024" t="str">
            <v>18-02-2013</v>
          </cell>
          <cell r="J1024" t="str">
            <v>Mandiri</v>
          </cell>
          <cell r="K1024" t="str">
            <v>1250012740007</v>
          </cell>
          <cell r="L1024">
            <v>981592272435000</v>
          </cell>
          <cell r="M1024">
            <v>2000000</v>
          </cell>
          <cell r="N1024">
            <v>21</v>
          </cell>
          <cell r="O1024">
            <v>2000000</v>
          </cell>
          <cell r="P1024">
            <v>1612500</v>
          </cell>
          <cell r="S1024">
            <v>3612500</v>
          </cell>
          <cell r="V1024">
            <v>0</v>
          </cell>
          <cell r="Y1024">
            <v>0</v>
          </cell>
          <cell r="AB1024">
            <v>0</v>
          </cell>
          <cell r="AC1024">
            <v>0</v>
          </cell>
          <cell r="AF1024">
            <v>172023.80952380953</v>
          </cell>
          <cell r="AG1024">
            <v>3612500</v>
          </cell>
          <cell r="AH1024">
            <v>0</v>
          </cell>
          <cell r="AK1024">
            <v>0</v>
          </cell>
          <cell r="AL1024">
            <v>0</v>
          </cell>
          <cell r="AN1024">
            <v>0</v>
          </cell>
          <cell r="AQ1024">
            <v>0</v>
          </cell>
          <cell r="AT1024">
            <v>0</v>
          </cell>
          <cell r="AU1024">
            <v>0</v>
          </cell>
          <cell r="AW1024">
            <v>0</v>
          </cell>
          <cell r="AX1024">
            <v>0</v>
          </cell>
          <cell r="AY1024">
            <v>0</v>
          </cell>
          <cell r="AZ1024">
            <v>0</v>
          </cell>
          <cell r="BB1024">
            <v>3612500</v>
          </cell>
          <cell r="BC1024">
            <v>10598.846399999999</v>
          </cell>
          <cell r="BD1024">
            <v>13248.558000000001</v>
          </cell>
          <cell r="BE1024">
            <v>176647.44</v>
          </cell>
          <cell r="BF1024">
            <v>163398.88200000001</v>
          </cell>
          <cell r="BG1024">
            <v>88323.72</v>
          </cell>
          <cell r="BH1024">
            <v>44161.86</v>
          </cell>
          <cell r="BI1024">
            <v>88323.72</v>
          </cell>
          <cell r="BJ1024">
            <v>44161.86</v>
          </cell>
          <cell r="BK1024">
            <v>3435852.56</v>
          </cell>
          <cell r="BL1024">
            <v>0</v>
          </cell>
          <cell r="BM1024">
            <v>0</v>
          </cell>
          <cell r="BN1024">
            <v>3435852.56</v>
          </cell>
          <cell r="BR1024">
            <v>4416186</v>
          </cell>
          <cell r="BY1024">
            <v>3435852.56</v>
          </cell>
        </row>
        <row r="1025">
          <cell r="B1025">
            <v>1802011</v>
          </cell>
          <cell r="C1025" t="str">
            <v>WAWAN SETIAWAN</v>
          </cell>
          <cell r="D1025" t="str">
            <v>Staff finance AR</v>
          </cell>
          <cell r="E1025" t="str">
            <v>FINANCE</v>
          </cell>
          <cell r="F1025">
            <v>4</v>
          </cell>
          <cell r="G1025" t="str">
            <v>00-00-0000</v>
          </cell>
          <cell r="H1025" t="str">
            <v>TK/0</v>
          </cell>
          <cell r="I1025" t="str">
            <v>12-02-2018</v>
          </cell>
          <cell r="M1025">
            <v>2000000</v>
          </cell>
          <cell r="N1025">
            <v>21</v>
          </cell>
          <cell r="O1025">
            <v>2000000</v>
          </cell>
          <cell r="P1025">
            <v>1175000</v>
          </cell>
          <cell r="S1025">
            <v>4700000</v>
          </cell>
          <cell r="V1025">
            <v>0</v>
          </cell>
          <cell r="Y1025">
            <v>0</v>
          </cell>
          <cell r="AB1025">
            <v>0</v>
          </cell>
          <cell r="AC1025">
            <v>0</v>
          </cell>
          <cell r="AF1025">
            <v>223809.52380952382</v>
          </cell>
          <cell r="AG1025">
            <v>4700000</v>
          </cell>
          <cell r="AH1025">
            <v>0</v>
          </cell>
          <cell r="AK1025">
            <v>0</v>
          </cell>
          <cell r="AL1025">
            <v>0</v>
          </cell>
          <cell r="AN1025">
            <v>0</v>
          </cell>
          <cell r="AQ1025">
            <v>0</v>
          </cell>
          <cell r="AT1025">
            <v>0</v>
          </cell>
          <cell r="AU1025">
            <v>0</v>
          </cell>
          <cell r="AW1025">
            <v>0</v>
          </cell>
          <cell r="AX1025">
            <v>0</v>
          </cell>
          <cell r="AY1025">
            <v>0</v>
          </cell>
          <cell r="AZ1025">
            <v>0</v>
          </cell>
          <cell r="BB1025">
            <v>4700000</v>
          </cell>
          <cell r="BC1025">
            <v>10598.846399999999</v>
          </cell>
          <cell r="BD1025">
            <v>13248.558000000001</v>
          </cell>
          <cell r="BE1025">
            <v>176647.44</v>
          </cell>
          <cell r="BF1025">
            <v>163398.88200000001</v>
          </cell>
          <cell r="BG1025">
            <v>88323.72</v>
          </cell>
          <cell r="BH1025">
            <v>44161.86</v>
          </cell>
          <cell r="BI1025">
            <v>88323.72</v>
          </cell>
          <cell r="BJ1025">
            <v>44161.86</v>
          </cell>
          <cell r="BK1025">
            <v>4523352.5599999996</v>
          </cell>
          <cell r="BL1025">
            <v>0</v>
          </cell>
          <cell r="BM1025">
            <v>0</v>
          </cell>
          <cell r="BN1025">
            <v>4523352.5599999996</v>
          </cell>
          <cell r="BR1025">
            <v>4416186</v>
          </cell>
          <cell r="BY1025">
            <v>4523352.5599999996</v>
          </cell>
        </row>
        <row r="1026">
          <cell r="B1026">
            <v>11100053</v>
          </cell>
          <cell r="C1026" t="str">
            <v>RINI</v>
          </cell>
          <cell r="D1026" t="str">
            <v>Staff Finance</v>
          </cell>
          <cell r="E1026" t="str">
            <v>FINANCE</v>
          </cell>
          <cell r="F1026">
            <v>5</v>
          </cell>
          <cell r="G1026" t="str">
            <v>00-00-0000</v>
          </cell>
          <cell r="H1026" t="str">
            <v>TK/0</v>
          </cell>
          <cell r="I1026" t="str">
            <v>26-10-2011</v>
          </cell>
          <cell r="J1026" t="str">
            <v>Mandiri</v>
          </cell>
          <cell r="K1026" t="str">
            <v>1250012739900</v>
          </cell>
          <cell r="L1026" t="str">
            <v>68.219.816.3-002.000</v>
          </cell>
          <cell r="M1026">
            <v>2000000</v>
          </cell>
          <cell r="N1026">
            <v>14</v>
          </cell>
          <cell r="O1026">
            <v>1333333.3333333333</v>
          </cell>
          <cell r="P1026">
            <v>985333.33333333337</v>
          </cell>
          <cell r="S1026">
            <v>5912000</v>
          </cell>
          <cell r="V1026">
            <v>0</v>
          </cell>
          <cell r="Y1026">
            <v>0</v>
          </cell>
          <cell r="AB1026">
            <v>0</v>
          </cell>
          <cell r="AC1026">
            <v>0</v>
          </cell>
          <cell r="AF1026">
            <v>281523.80952380953</v>
          </cell>
          <cell r="AG1026">
            <v>3941333.3333333335</v>
          </cell>
          <cell r="AH1026">
            <v>0</v>
          </cell>
          <cell r="AK1026">
            <v>0</v>
          </cell>
          <cell r="AL1026">
            <v>0</v>
          </cell>
          <cell r="AN1026">
            <v>0</v>
          </cell>
          <cell r="AQ1026">
            <v>0</v>
          </cell>
          <cell r="AT1026">
            <v>0</v>
          </cell>
          <cell r="AW1026">
            <v>0</v>
          </cell>
          <cell r="AX1026">
            <v>0</v>
          </cell>
          <cell r="AY1026">
            <v>0</v>
          </cell>
          <cell r="AZ1026">
            <v>0</v>
          </cell>
          <cell r="BB1026">
            <v>3941333.3333333335</v>
          </cell>
          <cell r="BC1026">
            <v>10598.846399999999</v>
          </cell>
          <cell r="BD1026">
            <v>13248.558000000001</v>
          </cell>
          <cell r="BE1026">
            <v>176647.44</v>
          </cell>
          <cell r="BF1026">
            <v>163398.88200000001</v>
          </cell>
          <cell r="BG1026">
            <v>88323.72</v>
          </cell>
          <cell r="BH1026">
            <v>44161.86</v>
          </cell>
          <cell r="BI1026">
            <v>88323.72</v>
          </cell>
          <cell r="BJ1026">
            <v>44161.86</v>
          </cell>
          <cell r="BK1026">
            <v>3764685.8933333335</v>
          </cell>
          <cell r="BL1026">
            <v>1478000</v>
          </cell>
          <cell r="BM1026">
            <v>0.25</v>
          </cell>
          <cell r="BN1026">
            <v>2286685.8933333335</v>
          </cell>
          <cell r="BR1026">
            <v>4416186</v>
          </cell>
          <cell r="BY1026">
            <v>2286685.8933333335</v>
          </cell>
        </row>
        <row r="1027">
          <cell r="B1027">
            <v>11050021</v>
          </cell>
          <cell r="C1027" t="str">
            <v>TITI SARININGSIH</v>
          </cell>
          <cell r="D1027" t="str">
            <v>spv invoice</v>
          </cell>
          <cell r="E1027" t="str">
            <v>FINANCE</v>
          </cell>
          <cell r="F1027">
            <v>6</v>
          </cell>
          <cell r="G1027" t="str">
            <v>00-00-0000</v>
          </cell>
          <cell r="H1027" t="str">
            <v>TK/0</v>
          </cell>
          <cell r="I1027" t="str">
            <v>12-05-2011</v>
          </cell>
          <cell r="J1027" t="str">
            <v>Mandiri</v>
          </cell>
          <cell r="K1027" t="str">
            <v>1250012739934</v>
          </cell>
          <cell r="L1027" t="str">
            <v>45.624.650.3-008.000</v>
          </cell>
          <cell r="M1027">
            <v>2000000</v>
          </cell>
          <cell r="N1027">
            <v>21</v>
          </cell>
          <cell r="O1027">
            <v>2000000</v>
          </cell>
          <cell r="P1027">
            <v>1812500</v>
          </cell>
          <cell r="S1027">
            <v>3812500</v>
          </cell>
          <cell r="V1027">
            <v>0</v>
          </cell>
          <cell r="Y1027">
            <v>0</v>
          </cell>
          <cell r="AB1027">
            <v>0</v>
          </cell>
          <cell r="AC1027">
            <v>0</v>
          </cell>
          <cell r="AF1027">
            <v>181547.61904761905</v>
          </cell>
          <cell r="AG1027">
            <v>3812500</v>
          </cell>
          <cell r="AH1027">
            <v>0</v>
          </cell>
          <cell r="AK1027">
            <v>0</v>
          </cell>
          <cell r="AL1027">
            <v>0</v>
          </cell>
          <cell r="AN1027">
            <v>0</v>
          </cell>
          <cell r="AQ1027">
            <v>0</v>
          </cell>
          <cell r="AT1027">
            <v>0</v>
          </cell>
          <cell r="AU1027">
            <v>0</v>
          </cell>
          <cell r="AW1027">
            <v>0</v>
          </cell>
          <cell r="AX1027">
            <v>0</v>
          </cell>
          <cell r="AY1027">
            <v>0</v>
          </cell>
          <cell r="AZ1027">
            <v>0</v>
          </cell>
          <cell r="BB1027">
            <v>3812500</v>
          </cell>
          <cell r="BC1027">
            <v>10598.846399999999</v>
          </cell>
          <cell r="BD1027">
            <v>13248.558000000001</v>
          </cell>
          <cell r="BE1027">
            <v>176647.44</v>
          </cell>
          <cell r="BF1027">
            <v>163398.88200000001</v>
          </cell>
          <cell r="BG1027">
            <v>88323.72</v>
          </cell>
          <cell r="BH1027">
            <v>44161.86</v>
          </cell>
          <cell r="BI1027">
            <v>88323.72</v>
          </cell>
          <cell r="BJ1027">
            <v>44161.86</v>
          </cell>
          <cell r="BK1027">
            <v>3635852.56</v>
          </cell>
          <cell r="BL1027">
            <v>0</v>
          </cell>
          <cell r="BM1027">
            <v>0</v>
          </cell>
          <cell r="BN1027">
            <v>3635852.56</v>
          </cell>
          <cell r="BR1027">
            <v>4416186</v>
          </cell>
          <cell r="BY1027">
            <v>3635852.56</v>
          </cell>
        </row>
        <row r="1028">
          <cell r="B1028">
            <v>12060058</v>
          </cell>
          <cell r="C1028" t="str">
            <v>HASANUDIN</v>
          </cell>
          <cell r="D1028" t="str">
            <v>Staff</v>
          </cell>
          <cell r="E1028" t="str">
            <v>FINANCE</v>
          </cell>
          <cell r="F1028">
            <v>7</v>
          </cell>
          <cell r="G1028" t="str">
            <v>00-00-0000</v>
          </cell>
          <cell r="H1028" t="str">
            <v>K/0</v>
          </cell>
          <cell r="I1028" t="str">
            <v>26-06-2012</v>
          </cell>
          <cell r="J1028" t="str">
            <v>Mandiri</v>
          </cell>
          <cell r="K1028" t="str">
            <v>1250012738365</v>
          </cell>
          <cell r="L1028" t="str">
            <v>46.133.783.4-436.000</v>
          </cell>
          <cell r="M1028">
            <v>2000000</v>
          </cell>
          <cell r="N1028">
            <v>21</v>
          </cell>
          <cell r="O1028">
            <v>2000000</v>
          </cell>
          <cell r="P1028">
            <v>1212500</v>
          </cell>
          <cell r="S1028">
            <v>3212500</v>
          </cell>
          <cell r="V1028">
            <v>0</v>
          </cell>
          <cell r="Y1028">
            <v>0</v>
          </cell>
          <cell r="AB1028">
            <v>0</v>
          </cell>
          <cell r="AC1028">
            <v>0</v>
          </cell>
          <cell r="AF1028">
            <v>152976.19047619047</v>
          </cell>
          <cell r="AG1028">
            <v>3212500</v>
          </cell>
          <cell r="AH1028">
            <v>0</v>
          </cell>
          <cell r="AK1028">
            <v>0</v>
          </cell>
          <cell r="AL1028">
            <v>0</v>
          </cell>
          <cell r="AN1028">
            <v>0</v>
          </cell>
          <cell r="AQ1028">
            <v>0</v>
          </cell>
          <cell r="AT1028">
            <v>0</v>
          </cell>
          <cell r="AU1028">
            <v>25000</v>
          </cell>
          <cell r="AV1028" t="str">
            <v>telat msk kerja</v>
          </cell>
          <cell r="AW1028">
            <v>0</v>
          </cell>
          <cell r="AX1028">
            <v>0</v>
          </cell>
          <cell r="AY1028">
            <v>0</v>
          </cell>
          <cell r="AZ1028">
            <v>0</v>
          </cell>
          <cell r="BB1028">
            <v>3187500</v>
          </cell>
          <cell r="BC1028">
            <v>10598.846399999999</v>
          </cell>
          <cell r="BD1028">
            <v>13248.558000000001</v>
          </cell>
          <cell r="BE1028">
            <v>176647.44</v>
          </cell>
          <cell r="BF1028">
            <v>163398.88200000001</v>
          </cell>
          <cell r="BG1028">
            <v>88323.72</v>
          </cell>
          <cell r="BH1028">
            <v>44161.86</v>
          </cell>
          <cell r="BI1028">
            <v>88323.72</v>
          </cell>
          <cell r="BJ1028">
            <v>44161.86</v>
          </cell>
          <cell r="BK1028">
            <v>3010852.56</v>
          </cell>
          <cell r="BL1028">
            <v>0</v>
          </cell>
          <cell r="BM1028">
            <v>0</v>
          </cell>
          <cell r="BN1028">
            <v>3010852.56</v>
          </cell>
          <cell r="BR1028">
            <v>4416186</v>
          </cell>
          <cell r="BY1028">
            <v>3010852.56</v>
          </cell>
        </row>
        <row r="1029">
          <cell r="B1029" t="str">
            <v>03100003</v>
          </cell>
          <cell r="C1029" t="str">
            <v>MOHAMMAD TUKIMIN</v>
          </cell>
          <cell r="D1029" t="str">
            <v>Collector</v>
          </cell>
          <cell r="E1029" t="str">
            <v>FINANCE</v>
          </cell>
          <cell r="F1029">
            <v>8</v>
          </cell>
          <cell r="G1029" t="str">
            <v>00-00-0000</v>
          </cell>
          <cell r="H1029" t="str">
            <v>K/2</v>
          </cell>
          <cell r="I1029" t="str">
            <v>28-10-2003</v>
          </cell>
          <cell r="J1029" t="str">
            <v>Mandiri</v>
          </cell>
          <cell r="K1029" t="str">
            <v>1250012738423</v>
          </cell>
          <cell r="L1029" t="str">
            <v>97.263.329.1-435.000</v>
          </cell>
          <cell r="M1029">
            <v>2000000</v>
          </cell>
          <cell r="N1029">
            <v>21</v>
          </cell>
          <cell r="O1029">
            <v>2000000</v>
          </cell>
          <cell r="P1029">
            <v>1125000</v>
          </cell>
          <cell r="S1029">
            <v>3125000</v>
          </cell>
          <cell r="V1029">
            <v>0</v>
          </cell>
          <cell r="Y1029">
            <v>0</v>
          </cell>
          <cell r="AB1029">
            <v>0</v>
          </cell>
          <cell r="AC1029">
            <v>0</v>
          </cell>
          <cell r="AF1029">
            <v>148809.52380952382</v>
          </cell>
          <cell r="AG1029">
            <v>3125000</v>
          </cell>
          <cell r="AH1029">
            <v>0</v>
          </cell>
          <cell r="AI1029">
            <v>0</v>
          </cell>
          <cell r="AJ1029">
            <v>0</v>
          </cell>
          <cell r="AK1029">
            <v>0</v>
          </cell>
          <cell r="AL1029">
            <v>0</v>
          </cell>
          <cell r="AN1029">
            <v>0</v>
          </cell>
          <cell r="AQ1029">
            <v>0</v>
          </cell>
          <cell r="AW1029">
            <v>0</v>
          </cell>
          <cell r="AX1029">
            <v>0</v>
          </cell>
          <cell r="AY1029">
            <v>0</v>
          </cell>
          <cell r="AZ1029">
            <v>0</v>
          </cell>
          <cell r="BB1029">
            <v>3125000</v>
          </cell>
          <cell r="BC1029">
            <v>10598.846399999999</v>
          </cell>
          <cell r="BD1029">
            <v>13248.558000000001</v>
          </cell>
          <cell r="BE1029">
            <v>176647.44</v>
          </cell>
          <cell r="BF1029">
            <v>163398.88200000001</v>
          </cell>
          <cell r="BG1029">
            <v>88323.72</v>
          </cell>
          <cell r="BH1029">
            <v>44161.86</v>
          </cell>
          <cell r="BI1029">
            <v>88323.72</v>
          </cell>
          <cell r="BJ1029">
            <v>44161.86</v>
          </cell>
          <cell r="BK1029">
            <v>2948352.56</v>
          </cell>
          <cell r="BL1029">
            <v>0</v>
          </cell>
          <cell r="BM1029">
            <v>0</v>
          </cell>
          <cell r="BN1029">
            <v>2948352.56</v>
          </cell>
          <cell r="BR1029">
            <v>4416186</v>
          </cell>
          <cell r="BY1029">
            <v>2948352.56</v>
          </cell>
        </row>
        <row r="1030">
          <cell r="B1030" t="str">
            <v>09120009</v>
          </cell>
          <cell r="C1030" t="str">
            <v>SUNARYO</v>
          </cell>
          <cell r="D1030" t="str">
            <v>Collector</v>
          </cell>
          <cell r="E1030" t="str">
            <v>FINANCE</v>
          </cell>
          <cell r="F1030">
            <v>9</v>
          </cell>
          <cell r="G1030" t="str">
            <v>00-00-0000</v>
          </cell>
          <cell r="H1030" t="str">
            <v>K/1</v>
          </cell>
          <cell r="I1030" t="str">
            <v>14-12-2009</v>
          </cell>
          <cell r="J1030" t="str">
            <v>Mandiri</v>
          </cell>
          <cell r="K1030" t="str">
            <v>1250012738332</v>
          </cell>
          <cell r="L1030" t="str">
            <v>97.263.331.7-435.000</v>
          </cell>
          <cell r="M1030">
            <v>2000000</v>
          </cell>
          <cell r="N1030">
            <v>21</v>
          </cell>
          <cell r="O1030">
            <v>2000000</v>
          </cell>
          <cell r="P1030">
            <v>1125000</v>
          </cell>
          <cell r="S1030">
            <v>3125000</v>
          </cell>
          <cell r="V1030">
            <v>0</v>
          </cell>
          <cell r="Y1030">
            <v>0</v>
          </cell>
          <cell r="AB1030">
            <v>0</v>
          </cell>
          <cell r="AC1030">
            <v>0</v>
          </cell>
          <cell r="AF1030">
            <v>148809.52380952382</v>
          </cell>
          <cell r="AG1030">
            <v>3125000</v>
          </cell>
          <cell r="AH1030">
            <v>0</v>
          </cell>
          <cell r="AI1030">
            <v>0</v>
          </cell>
          <cell r="AJ1030">
            <v>0</v>
          </cell>
          <cell r="AK1030">
            <v>0</v>
          </cell>
          <cell r="AL1030">
            <v>0</v>
          </cell>
          <cell r="AN1030">
            <v>0</v>
          </cell>
          <cell r="AQ1030">
            <v>0</v>
          </cell>
          <cell r="AW1030">
            <v>0</v>
          </cell>
          <cell r="AX1030">
            <v>0</v>
          </cell>
          <cell r="AY1030">
            <v>0</v>
          </cell>
          <cell r="BB1030">
            <v>3125000</v>
          </cell>
          <cell r="BC1030">
            <v>10598.846399999999</v>
          </cell>
          <cell r="BD1030">
            <v>13248.558000000001</v>
          </cell>
          <cell r="BE1030">
            <v>176647.44</v>
          </cell>
          <cell r="BF1030">
            <v>163398.88200000001</v>
          </cell>
          <cell r="BG1030">
            <v>88323.72</v>
          </cell>
          <cell r="BH1030">
            <v>44161.86</v>
          </cell>
          <cell r="BI1030">
            <v>88323.72</v>
          </cell>
          <cell r="BJ1030">
            <v>44161.86</v>
          </cell>
          <cell r="BK1030">
            <v>2948352.56</v>
          </cell>
          <cell r="BL1030">
            <v>0</v>
          </cell>
          <cell r="BM1030">
            <v>0</v>
          </cell>
          <cell r="BN1030">
            <v>2948352.56</v>
          </cell>
          <cell r="BR1030">
            <v>4416186</v>
          </cell>
          <cell r="BY1030">
            <v>2948352.56</v>
          </cell>
        </row>
        <row r="1031">
          <cell r="B1031">
            <v>15010010</v>
          </cell>
          <cell r="C1031" t="str">
            <v>DAMIRI</v>
          </cell>
          <cell r="D1031" t="str">
            <v>Collector</v>
          </cell>
          <cell r="E1031" t="str">
            <v>FINANCE</v>
          </cell>
          <cell r="F1031">
            <v>10</v>
          </cell>
          <cell r="G1031" t="str">
            <v>00-00-0000</v>
          </cell>
          <cell r="H1031" t="str">
            <v>TK/0</v>
          </cell>
          <cell r="I1031" t="str">
            <v>15-01-2015</v>
          </cell>
          <cell r="J1031" t="str">
            <v>Mandiri</v>
          </cell>
          <cell r="K1031" t="str">
            <v>1250012737763</v>
          </cell>
          <cell r="L1031" t="str">
            <v>72.620.361.5-502.000</v>
          </cell>
          <cell r="M1031">
            <v>2000000</v>
          </cell>
          <cell r="N1031">
            <v>21</v>
          </cell>
          <cell r="O1031">
            <v>2000000</v>
          </cell>
          <cell r="P1031">
            <v>1112500</v>
          </cell>
          <cell r="S1031">
            <v>3112500</v>
          </cell>
          <cell r="V1031">
            <v>0</v>
          </cell>
          <cell r="Y1031">
            <v>0</v>
          </cell>
          <cell r="AB1031">
            <v>0</v>
          </cell>
          <cell r="AC1031">
            <v>0</v>
          </cell>
          <cell r="AF1031">
            <v>148214.28571428571</v>
          </cell>
          <cell r="AG1031">
            <v>3112500</v>
          </cell>
          <cell r="AH1031">
            <v>0</v>
          </cell>
          <cell r="AS1031">
            <v>0</v>
          </cell>
          <cell r="AT1031">
            <v>0</v>
          </cell>
          <cell r="AU1031">
            <v>0</v>
          </cell>
          <cell r="AW1031">
            <v>0</v>
          </cell>
          <cell r="AX1031">
            <v>0</v>
          </cell>
          <cell r="AY1031">
            <v>0</v>
          </cell>
          <cell r="AZ1031">
            <v>0</v>
          </cell>
          <cell r="BB1031">
            <v>3112500</v>
          </cell>
          <cell r="BC1031">
            <v>10598.846399999999</v>
          </cell>
          <cell r="BD1031">
            <v>13248.558000000001</v>
          </cell>
          <cell r="BE1031">
            <v>176647.44</v>
          </cell>
          <cell r="BF1031">
            <v>163398.88200000001</v>
          </cell>
          <cell r="BG1031">
            <v>88323.72</v>
          </cell>
          <cell r="BH1031">
            <v>44161.86</v>
          </cell>
          <cell r="BI1031">
            <v>88323.72</v>
          </cell>
          <cell r="BJ1031">
            <v>44161.86</v>
          </cell>
          <cell r="BK1031">
            <v>2935852.56</v>
          </cell>
          <cell r="BL1031">
            <v>0</v>
          </cell>
          <cell r="BM1031">
            <v>0</v>
          </cell>
          <cell r="BN1031">
            <v>2935852.56</v>
          </cell>
          <cell r="BR1031">
            <v>4416186</v>
          </cell>
          <cell r="BY1031">
            <v>2935852.56</v>
          </cell>
        </row>
        <row r="1032">
          <cell r="B1032">
            <v>13040073</v>
          </cell>
          <cell r="C1032" t="str">
            <v>RISNAWATI FERONIKA</v>
          </cell>
          <cell r="D1032" t="str">
            <v>Cashier</v>
          </cell>
          <cell r="E1032" t="str">
            <v>FINANCE</v>
          </cell>
          <cell r="F1032">
            <v>11</v>
          </cell>
          <cell r="G1032" t="str">
            <v>00-00-0000</v>
          </cell>
          <cell r="H1032" t="str">
            <v>TK/0</v>
          </cell>
          <cell r="I1032" t="str">
            <v>05-07-2012</v>
          </cell>
          <cell r="J1032" t="str">
            <v>Mandiri</v>
          </cell>
          <cell r="K1032" t="str">
            <v>1250012740098</v>
          </cell>
          <cell r="L1032" t="str">
            <v>66.164.307.2-048.000</v>
          </cell>
          <cell r="M1032">
            <v>2000000</v>
          </cell>
          <cell r="N1032">
            <v>21</v>
          </cell>
          <cell r="O1032">
            <v>2000000</v>
          </cell>
          <cell r="P1032">
            <v>1112500</v>
          </cell>
          <cell r="S1032">
            <v>3112500</v>
          </cell>
          <cell r="V1032">
            <v>0</v>
          </cell>
          <cell r="Y1032">
            <v>0</v>
          </cell>
          <cell r="AB1032">
            <v>0</v>
          </cell>
          <cell r="AC1032">
            <v>0</v>
          </cell>
          <cell r="AF1032">
            <v>148214.28571428571</v>
          </cell>
          <cell r="AG1032">
            <v>3112500</v>
          </cell>
          <cell r="AH1032">
            <v>0</v>
          </cell>
          <cell r="AI1032">
            <v>0</v>
          </cell>
          <cell r="AK1032">
            <v>0</v>
          </cell>
          <cell r="AL1032">
            <v>0</v>
          </cell>
          <cell r="AN1032">
            <v>0</v>
          </cell>
          <cell r="AQ1032">
            <v>0</v>
          </cell>
          <cell r="AT1032">
            <v>0</v>
          </cell>
          <cell r="AW1032">
            <v>0</v>
          </cell>
          <cell r="AX1032">
            <v>0</v>
          </cell>
          <cell r="AY1032">
            <v>0</v>
          </cell>
          <cell r="BB1032">
            <v>3112500</v>
          </cell>
          <cell r="BC1032">
            <v>10598.846399999999</v>
          </cell>
          <cell r="BD1032">
            <v>13248.558000000001</v>
          </cell>
          <cell r="BE1032">
            <v>176647.44</v>
          </cell>
          <cell r="BF1032">
            <v>163398.88200000001</v>
          </cell>
          <cell r="BG1032">
            <v>88323.72</v>
          </cell>
          <cell r="BH1032">
            <v>44161.86</v>
          </cell>
          <cell r="BI1032">
            <v>88323.72</v>
          </cell>
          <cell r="BJ1032">
            <v>44161.86</v>
          </cell>
          <cell r="BK1032">
            <v>2935852.56</v>
          </cell>
          <cell r="BL1032">
            <v>0</v>
          </cell>
          <cell r="BM1032">
            <v>0</v>
          </cell>
          <cell r="BN1032">
            <v>2935852.56</v>
          </cell>
          <cell r="BR1032">
            <v>4416186</v>
          </cell>
          <cell r="BY1032">
            <v>2935852.56</v>
          </cell>
        </row>
        <row r="1033">
          <cell r="B1033">
            <v>11100056</v>
          </cell>
          <cell r="C1033" t="str">
            <v>TAMSYIQ</v>
          </cell>
          <cell r="D1033" t="str">
            <v>Messenger</v>
          </cell>
          <cell r="E1033" t="str">
            <v>FINANCE</v>
          </cell>
          <cell r="F1033">
            <v>12</v>
          </cell>
          <cell r="G1033" t="str">
            <v>00-00-0000</v>
          </cell>
          <cell r="H1033" t="str">
            <v>TK/0</v>
          </cell>
          <cell r="I1033" t="str">
            <v>31-10-2011</v>
          </cell>
          <cell r="J1033" t="str">
            <v>Mandiri</v>
          </cell>
          <cell r="K1033" t="str">
            <v>1250012740197</v>
          </cell>
          <cell r="L1033" t="str">
            <v>98.075.647.2-502.000</v>
          </cell>
          <cell r="M1033">
            <v>2000000</v>
          </cell>
          <cell r="N1033">
            <v>21</v>
          </cell>
          <cell r="O1033">
            <v>2000000</v>
          </cell>
          <cell r="P1033">
            <v>1112500</v>
          </cell>
          <cell r="S1033">
            <v>3112500</v>
          </cell>
          <cell r="V1033">
            <v>0</v>
          </cell>
          <cell r="Y1033">
            <v>0</v>
          </cell>
          <cell r="AB1033">
            <v>0</v>
          </cell>
          <cell r="AC1033">
            <v>0</v>
          </cell>
          <cell r="AF1033">
            <v>148214.28571428571</v>
          </cell>
          <cell r="AG1033">
            <v>3112500</v>
          </cell>
          <cell r="AH1033">
            <v>0</v>
          </cell>
          <cell r="AI1033">
            <v>0</v>
          </cell>
          <cell r="AJ1033">
            <v>0</v>
          </cell>
          <cell r="AK1033">
            <v>0</v>
          </cell>
          <cell r="AL1033">
            <v>0</v>
          </cell>
          <cell r="AN1033">
            <v>0</v>
          </cell>
          <cell r="AQ1033">
            <v>0</v>
          </cell>
          <cell r="AT1033">
            <v>0</v>
          </cell>
          <cell r="AW1033">
            <v>0</v>
          </cell>
          <cell r="AX1033">
            <v>0</v>
          </cell>
          <cell r="AY1033">
            <v>0</v>
          </cell>
          <cell r="AZ1033">
            <v>0</v>
          </cell>
          <cell r="BB1033">
            <v>3112500</v>
          </cell>
          <cell r="BC1033">
            <v>10598.846399999999</v>
          </cell>
          <cell r="BD1033">
            <v>13248.558000000001</v>
          </cell>
          <cell r="BE1033">
            <v>176647.44</v>
          </cell>
          <cell r="BF1033">
            <v>163398.88200000001</v>
          </cell>
          <cell r="BG1033">
            <v>88323.72</v>
          </cell>
          <cell r="BH1033">
            <v>44161.86</v>
          </cell>
          <cell r="BI1033">
            <v>88323.72</v>
          </cell>
          <cell r="BJ1033">
            <v>44161.86</v>
          </cell>
          <cell r="BK1033">
            <v>2935852.56</v>
          </cell>
          <cell r="BL1033">
            <v>0</v>
          </cell>
          <cell r="BM1033">
            <v>0</v>
          </cell>
          <cell r="BN1033">
            <v>2935852.56</v>
          </cell>
          <cell r="BR1033">
            <v>4416186</v>
          </cell>
          <cell r="BY1033">
            <v>2935852.56</v>
          </cell>
        </row>
        <row r="1034">
          <cell r="B1034">
            <v>13010016</v>
          </cell>
          <cell r="C1034" t="str">
            <v>FADILAH PURNAMASARI</v>
          </cell>
          <cell r="D1034" t="str">
            <v>Staff Finance</v>
          </cell>
          <cell r="E1034" t="str">
            <v>FINANCE</v>
          </cell>
          <cell r="F1034">
            <v>13</v>
          </cell>
          <cell r="G1034" t="str">
            <v>00-00-0000</v>
          </cell>
          <cell r="H1034" t="str">
            <v>K/0</v>
          </cell>
          <cell r="I1034" t="str">
            <v>09-01-2013</v>
          </cell>
          <cell r="J1034" t="str">
            <v>Mandiri</v>
          </cell>
          <cell r="K1034" t="str">
            <v>1250012740171</v>
          </cell>
          <cell r="L1034" t="str">
            <v>66.165.184.4-407.000</v>
          </cell>
          <cell r="M1034">
            <v>2000000</v>
          </cell>
          <cell r="N1034">
            <v>21</v>
          </cell>
          <cell r="O1034">
            <v>2000000</v>
          </cell>
          <cell r="P1034">
            <v>1187500</v>
          </cell>
          <cell r="S1034">
            <v>3187500</v>
          </cell>
          <cell r="V1034">
            <v>0</v>
          </cell>
          <cell r="Y1034">
            <v>0</v>
          </cell>
          <cell r="AB1034">
            <v>0</v>
          </cell>
          <cell r="AC1034">
            <v>0</v>
          </cell>
          <cell r="AF1034">
            <v>151785.71428571429</v>
          </cell>
          <cell r="AG1034">
            <v>3187500</v>
          </cell>
          <cell r="AH1034">
            <v>0</v>
          </cell>
          <cell r="AI1034">
            <v>0</v>
          </cell>
          <cell r="AJ1034">
            <v>0</v>
          </cell>
          <cell r="AK1034">
            <v>0</v>
          </cell>
          <cell r="AL1034">
            <v>0</v>
          </cell>
          <cell r="AN1034">
            <v>0</v>
          </cell>
          <cell r="AQ1034">
            <v>0</v>
          </cell>
          <cell r="AT1034">
            <v>0</v>
          </cell>
          <cell r="AU1034">
            <v>0</v>
          </cell>
          <cell r="AW1034">
            <v>0</v>
          </cell>
          <cell r="AX1034">
            <v>0</v>
          </cell>
          <cell r="AY1034">
            <v>0</v>
          </cell>
          <cell r="AZ1034">
            <v>0</v>
          </cell>
          <cell r="BB1034">
            <v>3187500</v>
          </cell>
          <cell r="BC1034">
            <v>10598.846399999999</v>
          </cell>
          <cell r="BD1034">
            <v>13248.558000000001</v>
          </cell>
          <cell r="BE1034">
            <v>176647.44</v>
          </cell>
          <cell r="BF1034">
            <v>163398.88200000001</v>
          </cell>
          <cell r="BG1034">
            <v>88323.72</v>
          </cell>
          <cell r="BH1034">
            <v>44161.86</v>
          </cell>
          <cell r="BI1034">
            <v>88323.72</v>
          </cell>
          <cell r="BJ1034">
            <v>44161.86</v>
          </cell>
          <cell r="BK1034">
            <v>3010852.56</v>
          </cell>
          <cell r="BL1034">
            <v>0</v>
          </cell>
          <cell r="BM1034">
            <v>0</v>
          </cell>
          <cell r="BN1034">
            <v>3010852.56</v>
          </cell>
          <cell r="BR1034">
            <v>4416186</v>
          </cell>
          <cell r="BY1034">
            <v>3010852.56</v>
          </cell>
        </row>
        <row r="1035">
          <cell r="B1035">
            <v>13050122</v>
          </cell>
          <cell r="C1035" t="str">
            <v>HERWANDI</v>
          </cell>
          <cell r="D1035" t="str">
            <v>Staff AP</v>
          </cell>
          <cell r="E1035" t="str">
            <v>FINANCE</v>
          </cell>
          <cell r="F1035">
            <v>14</v>
          </cell>
          <cell r="G1035" t="str">
            <v>00-00-0000</v>
          </cell>
          <cell r="H1035" t="str">
            <v>K/3</v>
          </cell>
          <cell r="I1035" t="str">
            <v>14-02-2003</v>
          </cell>
          <cell r="J1035" t="str">
            <v>Mandiri</v>
          </cell>
          <cell r="K1035" t="str">
            <v>1250012740130</v>
          </cell>
          <cell r="L1035" t="str">
            <v>24.987.975.0-048.000</v>
          </cell>
          <cell r="M1035">
            <v>2000000</v>
          </cell>
          <cell r="N1035">
            <v>21</v>
          </cell>
          <cell r="O1035">
            <v>2000000</v>
          </cell>
          <cell r="P1035">
            <v>1400000</v>
          </cell>
          <cell r="S1035">
            <v>3400000</v>
          </cell>
          <cell r="V1035">
            <v>0</v>
          </cell>
          <cell r="Y1035">
            <v>0</v>
          </cell>
          <cell r="AB1035">
            <v>0</v>
          </cell>
          <cell r="AC1035">
            <v>0</v>
          </cell>
          <cell r="AF1035">
            <v>161904.76190476189</v>
          </cell>
          <cell r="AG1035">
            <v>3400000</v>
          </cell>
          <cell r="AH1035">
            <v>0</v>
          </cell>
          <cell r="AL1035">
            <v>0</v>
          </cell>
          <cell r="AN1035">
            <v>0</v>
          </cell>
          <cell r="AQ1035">
            <v>0</v>
          </cell>
          <cell r="AT1035" t="str">
            <v>9 of 12</v>
          </cell>
          <cell r="AU1035">
            <v>718750</v>
          </cell>
          <cell r="AW1035">
            <v>0</v>
          </cell>
          <cell r="AX1035">
            <v>0</v>
          </cell>
          <cell r="AY1035">
            <v>0</v>
          </cell>
          <cell r="AZ1035">
            <v>0</v>
          </cell>
          <cell r="BB1035">
            <v>2681250</v>
          </cell>
          <cell r="BC1035">
            <v>10598.846399999999</v>
          </cell>
          <cell r="BD1035">
            <v>13248.558000000001</v>
          </cell>
          <cell r="BE1035">
            <v>176647.44</v>
          </cell>
          <cell r="BF1035">
            <v>163398.88200000001</v>
          </cell>
          <cell r="BG1035">
            <v>88323.72</v>
          </cell>
          <cell r="BH1035">
            <v>44161.86</v>
          </cell>
          <cell r="BI1035">
            <v>88323.72</v>
          </cell>
          <cell r="BJ1035">
            <v>44161.86</v>
          </cell>
          <cell r="BK1035">
            <v>2504602.56</v>
          </cell>
          <cell r="BL1035">
            <v>0</v>
          </cell>
          <cell r="BM1035">
            <v>0</v>
          </cell>
          <cell r="BN1035">
            <v>2504602.56</v>
          </cell>
          <cell r="BR1035">
            <v>4416186</v>
          </cell>
          <cell r="BY1035">
            <v>2504602.56</v>
          </cell>
        </row>
        <row r="1036">
          <cell r="B1036">
            <v>14050087</v>
          </cell>
          <cell r="C1036" t="str">
            <v>BYBIE TRIWIJAYANTO</v>
          </cell>
          <cell r="D1036" t="str">
            <v>Collector</v>
          </cell>
          <cell r="E1036" t="str">
            <v>FINANCE</v>
          </cell>
          <cell r="F1036">
            <v>15</v>
          </cell>
          <cell r="G1036" t="str">
            <v>00-00-0000</v>
          </cell>
          <cell r="H1036" t="str">
            <v>K/2</v>
          </cell>
          <cell r="I1036" t="str">
            <v>06-05-2014</v>
          </cell>
          <cell r="J1036" t="str">
            <v>Mandiri</v>
          </cell>
          <cell r="K1036" t="str">
            <v>1250012740122</v>
          </cell>
          <cell r="L1036" t="str">
            <v>59.456.776.0-024.000</v>
          </cell>
          <cell r="M1036">
            <v>2000000</v>
          </cell>
          <cell r="N1036">
            <v>21</v>
          </cell>
          <cell r="O1036">
            <v>2000000</v>
          </cell>
          <cell r="P1036">
            <v>1112500</v>
          </cell>
          <cell r="S1036">
            <v>3112500</v>
          </cell>
          <cell r="V1036">
            <v>0</v>
          </cell>
          <cell r="Y1036">
            <v>0</v>
          </cell>
          <cell r="AB1036">
            <v>0</v>
          </cell>
          <cell r="AC1036">
            <v>0</v>
          </cell>
          <cell r="AF1036">
            <v>148214.28571428571</v>
          </cell>
          <cell r="AG1036">
            <v>3112500</v>
          </cell>
          <cell r="AH1036">
            <v>0</v>
          </cell>
          <cell r="AL1036">
            <v>0</v>
          </cell>
          <cell r="AN1036">
            <v>0</v>
          </cell>
          <cell r="AQ1036">
            <v>0</v>
          </cell>
          <cell r="AT1036" t="str">
            <v>9 of 10</v>
          </cell>
          <cell r="AU1036">
            <v>690000</v>
          </cell>
          <cell r="AW1036">
            <v>0</v>
          </cell>
          <cell r="AX1036">
            <v>0</v>
          </cell>
          <cell r="AY1036">
            <v>0</v>
          </cell>
          <cell r="AZ1036">
            <v>0</v>
          </cell>
          <cell r="BB1036">
            <v>2422500</v>
          </cell>
          <cell r="BC1036">
            <v>10598.846399999999</v>
          </cell>
          <cell r="BD1036">
            <v>13248.558000000001</v>
          </cell>
          <cell r="BE1036">
            <v>176647.44</v>
          </cell>
          <cell r="BF1036">
            <v>163398.88200000001</v>
          </cell>
          <cell r="BG1036">
            <v>88323.72</v>
          </cell>
          <cell r="BH1036">
            <v>44161.86</v>
          </cell>
          <cell r="BI1036">
            <v>88323.72</v>
          </cell>
          <cell r="BJ1036">
            <v>44161.86</v>
          </cell>
          <cell r="BK1036">
            <v>2245852.56</v>
          </cell>
          <cell r="BL1036">
            <v>0</v>
          </cell>
          <cell r="BM1036">
            <v>0</v>
          </cell>
          <cell r="BN1036">
            <v>2245852.56</v>
          </cell>
          <cell r="BR1036">
            <v>4416186</v>
          </cell>
          <cell r="BY1036">
            <v>2245852.56</v>
          </cell>
        </row>
        <row r="1037">
          <cell r="B1037">
            <v>12060060</v>
          </cell>
          <cell r="C1037" t="str">
            <v>SOLEHHUDIN</v>
          </cell>
          <cell r="D1037" t="str">
            <v>Staff AP</v>
          </cell>
          <cell r="E1037" t="str">
            <v>FINANCE</v>
          </cell>
          <cell r="F1037">
            <v>16</v>
          </cell>
          <cell r="G1037" t="str">
            <v>00-00-0000</v>
          </cell>
          <cell r="H1037" t="str">
            <v>TK/0</v>
          </cell>
          <cell r="I1037" t="str">
            <v>27-06-2012</v>
          </cell>
          <cell r="J1037" t="str">
            <v>Mandiri</v>
          </cell>
          <cell r="K1037" t="str">
            <v>1250012740080</v>
          </cell>
          <cell r="L1037" t="str">
            <v>26.982.738.2-045.000</v>
          </cell>
          <cell r="M1037">
            <v>2000000</v>
          </cell>
          <cell r="N1037">
            <v>21</v>
          </cell>
          <cell r="O1037">
            <v>2000000</v>
          </cell>
          <cell r="P1037">
            <v>1162500</v>
          </cell>
          <cell r="S1037">
            <v>3162500</v>
          </cell>
          <cell r="V1037">
            <v>0</v>
          </cell>
          <cell r="Y1037">
            <v>0</v>
          </cell>
          <cell r="AB1037">
            <v>0</v>
          </cell>
          <cell r="AC1037">
            <v>0</v>
          </cell>
          <cell r="AF1037">
            <v>150595.23809523811</v>
          </cell>
          <cell r="AG1037">
            <v>3162500</v>
          </cell>
          <cell r="AH1037">
            <v>0</v>
          </cell>
          <cell r="AL1037">
            <v>0</v>
          </cell>
          <cell r="AN1037">
            <v>0</v>
          </cell>
          <cell r="AQ1037">
            <v>0</v>
          </cell>
          <cell r="AT1037">
            <v>0</v>
          </cell>
          <cell r="AW1037">
            <v>0</v>
          </cell>
          <cell r="AX1037">
            <v>0</v>
          </cell>
          <cell r="AY1037">
            <v>0</v>
          </cell>
          <cell r="AZ1037">
            <v>0</v>
          </cell>
          <cell r="BB1037">
            <v>3162500</v>
          </cell>
          <cell r="BC1037">
            <v>10598.846399999999</v>
          </cell>
          <cell r="BD1037">
            <v>13248.558000000001</v>
          </cell>
          <cell r="BE1037">
            <v>176647.44</v>
          </cell>
          <cell r="BF1037">
            <v>163398.88200000001</v>
          </cell>
          <cell r="BG1037">
            <v>88323.72</v>
          </cell>
          <cell r="BH1037">
            <v>44161.86</v>
          </cell>
          <cell r="BI1037">
            <v>88323.72</v>
          </cell>
          <cell r="BJ1037">
            <v>44161.86</v>
          </cell>
          <cell r="BK1037">
            <v>2985852.56</v>
          </cell>
          <cell r="BL1037">
            <v>0</v>
          </cell>
          <cell r="BM1037">
            <v>0</v>
          </cell>
          <cell r="BN1037">
            <v>2985852.56</v>
          </cell>
          <cell r="BR1037">
            <v>4416186</v>
          </cell>
          <cell r="BY1037">
            <v>2985852.56</v>
          </cell>
        </row>
        <row r="1038">
          <cell r="B1038">
            <v>12010005</v>
          </cell>
          <cell r="C1038" t="str">
            <v>SUNARYO (SURYO)</v>
          </cell>
          <cell r="D1038" t="str">
            <v>Messenger</v>
          </cell>
          <cell r="E1038" t="str">
            <v>FINANCE</v>
          </cell>
          <cell r="F1038">
            <v>17</v>
          </cell>
          <cell r="G1038" t="str">
            <v>00-00-0000</v>
          </cell>
          <cell r="H1038" t="str">
            <v>K/1</v>
          </cell>
          <cell r="I1038" t="str">
            <v>02-01-2012</v>
          </cell>
          <cell r="J1038" t="str">
            <v>Mandiri</v>
          </cell>
          <cell r="K1038" t="str">
            <v>1250012738340</v>
          </cell>
          <cell r="L1038" t="str">
            <v>98.075.664.7-052.000</v>
          </cell>
          <cell r="M1038">
            <v>2000000</v>
          </cell>
          <cell r="N1038">
            <v>21</v>
          </cell>
          <cell r="O1038">
            <v>2000000</v>
          </cell>
          <cell r="P1038">
            <v>1112500</v>
          </cell>
          <cell r="S1038">
            <v>3112500</v>
          </cell>
          <cell r="V1038">
            <v>0</v>
          </cell>
          <cell r="Y1038">
            <v>0</v>
          </cell>
          <cell r="AB1038">
            <v>0</v>
          </cell>
          <cell r="AC1038">
            <v>0</v>
          </cell>
          <cell r="AF1038">
            <v>148214.28571428571</v>
          </cell>
          <cell r="AG1038">
            <v>3112500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N1038">
            <v>0</v>
          </cell>
          <cell r="AQ1038">
            <v>0</v>
          </cell>
          <cell r="AT1038" t="str">
            <v>12 OF 12</v>
          </cell>
          <cell r="AW1038">
            <v>0</v>
          </cell>
          <cell r="AX1038">
            <v>0</v>
          </cell>
          <cell r="AY1038">
            <v>0</v>
          </cell>
          <cell r="AZ1038">
            <v>0</v>
          </cell>
          <cell r="BB1038">
            <v>3112500</v>
          </cell>
          <cell r="BC1038">
            <v>10598.846399999999</v>
          </cell>
          <cell r="BD1038">
            <v>13248.558000000001</v>
          </cell>
          <cell r="BE1038">
            <v>176647.44</v>
          </cell>
          <cell r="BF1038">
            <v>163398.88200000001</v>
          </cell>
          <cell r="BG1038">
            <v>88323.72</v>
          </cell>
          <cell r="BH1038">
            <v>44161.86</v>
          </cell>
          <cell r="BI1038">
            <v>88323.72</v>
          </cell>
          <cell r="BJ1038">
            <v>44161.86</v>
          </cell>
          <cell r="BK1038">
            <v>2935852.56</v>
          </cell>
          <cell r="BL1038">
            <v>0</v>
          </cell>
          <cell r="BM1038">
            <v>0</v>
          </cell>
          <cell r="BN1038">
            <v>2935852.56</v>
          </cell>
          <cell r="BR1038">
            <v>4416186</v>
          </cell>
          <cell r="BY1038">
            <v>2935852.56</v>
          </cell>
        </row>
        <row r="1039">
          <cell r="B1039" t="str">
            <v>17010073</v>
          </cell>
          <cell r="C1039" t="str">
            <v xml:space="preserve">CHRISTINA EKA WAHYUNI </v>
          </cell>
          <cell r="D1039" t="str">
            <v>Staf Invoice</v>
          </cell>
          <cell r="E1039" t="str">
            <v>FINANCE</v>
          </cell>
          <cell r="F1039">
            <v>18</v>
          </cell>
          <cell r="G1039" t="str">
            <v>00-00-0000</v>
          </cell>
          <cell r="H1039" t="str">
            <v>TK/0</v>
          </cell>
          <cell r="I1039" t="str">
            <v>23-05-2017</v>
          </cell>
          <cell r="J1039" t="str">
            <v>Mandiri</v>
          </cell>
          <cell r="M1039">
            <v>2000000</v>
          </cell>
          <cell r="N1039">
            <v>21</v>
          </cell>
          <cell r="O1039">
            <v>2000000</v>
          </cell>
          <cell r="P1039">
            <v>1112500</v>
          </cell>
          <cell r="S1039">
            <v>3112500</v>
          </cell>
          <cell r="V1039">
            <v>0</v>
          </cell>
          <cell r="Y1039">
            <v>0</v>
          </cell>
          <cell r="AB1039">
            <v>0</v>
          </cell>
          <cell r="AC1039">
            <v>0</v>
          </cell>
          <cell r="AF1039">
            <v>148214.28571428571</v>
          </cell>
          <cell r="AG1039">
            <v>3112500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N1039">
            <v>0</v>
          </cell>
          <cell r="AQ1039">
            <v>0</v>
          </cell>
          <cell r="AT1039">
            <v>0</v>
          </cell>
          <cell r="AU1039">
            <v>0</v>
          </cell>
          <cell r="AW1039">
            <v>0</v>
          </cell>
          <cell r="AX1039">
            <v>0</v>
          </cell>
          <cell r="AY1039">
            <v>0</v>
          </cell>
          <cell r="BA1039" t="str">
            <v xml:space="preserve"> </v>
          </cell>
          <cell r="BB1039">
            <v>3112500</v>
          </cell>
          <cell r="BC1039">
            <v>10598.846399999999</v>
          </cell>
          <cell r="BD1039">
            <v>13248.558000000001</v>
          </cell>
          <cell r="BE1039">
            <v>176647.44</v>
          </cell>
          <cell r="BF1039">
            <v>163398.88200000001</v>
          </cell>
          <cell r="BG1039">
            <v>88323.72</v>
          </cell>
          <cell r="BH1039">
            <v>44161.86</v>
          </cell>
          <cell r="BI1039">
            <v>88323.72</v>
          </cell>
          <cell r="BJ1039">
            <v>44161.86</v>
          </cell>
          <cell r="BK1039">
            <v>2935852.56</v>
          </cell>
          <cell r="BL1039">
            <v>0</v>
          </cell>
          <cell r="BM1039">
            <v>0</v>
          </cell>
          <cell r="BN1039">
            <v>2935852.56</v>
          </cell>
          <cell r="BR1039">
            <v>4416186</v>
          </cell>
          <cell r="BY1039">
            <v>2935852.56</v>
          </cell>
        </row>
        <row r="1040">
          <cell r="B1040" t="str">
            <v>18110012</v>
          </cell>
          <cell r="C1040" t="str">
            <v>ALFIAN ALDIA RAGA</v>
          </cell>
          <cell r="D1040" t="str">
            <v>Staff Dokumentasi &amp; Filling</v>
          </cell>
          <cell r="E1040" t="str">
            <v>FINANCE</v>
          </cell>
          <cell r="F1040">
            <v>19</v>
          </cell>
          <cell r="G1040" t="str">
            <v>00-00-0000</v>
          </cell>
          <cell r="H1040" t="str">
            <v>TK/0</v>
          </cell>
          <cell r="I1040" t="str">
            <v>26-11-2018</v>
          </cell>
          <cell r="J1040" t="str">
            <v>Mandiri</v>
          </cell>
          <cell r="M1040">
            <v>2000000</v>
          </cell>
          <cell r="N1040">
            <v>21</v>
          </cell>
          <cell r="O1040">
            <v>2000000</v>
          </cell>
          <cell r="P1040">
            <v>1112500</v>
          </cell>
          <cell r="S1040">
            <v>3112500</v>
          </cell>
          <cell r="AF1040">
            <v>148214.28571428571</v>
          </cell>
          <cell r="AG1040">
            <v>3112500</v>
          </cell>
          <cell r="BB1040">
            <v>3112500</v>
          </cell>
          <cell r="BC1040">
            <v>10598.846399999999</v>
          </cell>
          <cell r="BD1040">
            <v>13248.558000000001</v>
          </cell>
          <cell r="BE1040">
            <v>176647.44</v>
          </cell>
          <cell r="BF1040">
            <v>163398.88200000001</v>
          </cell>
          <cell r="BG1040">
            <v>88323.72</v>
          </cell>
          <cell r="BH1040">
            <v>44161.86</v>
          </cell>
          <cell r="BI1040">
            <v>88323.72</v>
          </cell>
          <cell r="BJ1040">
            <v>44161.86</v>
          </cell>
          <cell r="BK1040">
            <v>2935852.56</v>
          </cell>
          <cell r="BL1040">
            <v>0</v>
          </cell>
          <cell r="BM1040">
            <v>0</v>
          </cell>
          <cell r="BN1040">
            <v>2935852.56</v>
          </cell>
          <cell r="BR1040">
            <v>4416186</v>
          </cell>
        </row>
        <row r="1041">
          <cell r="B1041">
            <v>19100012</v>
          </cell>
          <cell r="C1041" t="str">
            <v>Vicky Lesmana</v>
          </cell>
          <cell r="D1041" t="str">
            <v>Admin. Finance</v>
          </cell>
          <cell r="E1041" t="str">
            <v>FINANCE</v>
          </cell>
          <cell r="F1041">
            <v>20</v>
          </cell>
          <cell r="G1041" t="str">
            <v>00-00-0000</v>
          </cell>
          <cell r="H1041" t="str">
            <v>TK/0</v>
          </cell>
          <cell r="I1041" t="str">
            <v>17-10-2019</v>
          </cell>
          <cell r="J1041" t="str">
            <v>Mandiri</v>
          </cell>
          <cell r="M1041">
            <v>2000000</v>
          </cell>
          <cell r="N1041">
            <v>21</v>
          </cell>
          <cell r="O1041">
            <v>2000000</v>
          </cell>
          <cell r="P1041">
            <v>1112500</v>
          </cell>
          <cell r="S1041">
            <v>3112500</v>
          </cell>
          <cell r="AF1041">
            <v>148214.28571428571</v>
          </cell>
          <cell r="AG1041">
            <v>3112500</v>
          </cell>
          <cell r="BB1041">
            <v>3112500</v>
          </cell>
          <cell r="BC1041">
            <v>10598.846399999999</v>
          </cell>
          <cell r="BD1041">
            <v>13248.558000000001</v>
          </cell>
          <cell r="BE1041">
            <v>0</v>
          </cell>
          <cell r="BF1041">
            <v>163398.88200000001</v>
          </cell>
          <cell r="BG1041">
            <v>88323.72</v>
          </cell>
          <cell r="BH1041">
            <v>44161.86</v>
          </cell>
          <cell r="BI1041">
            <v>88323.72</v>
          </cell>
          <cell r="BJ1041">
            <v>0</v>
          </cell>
          <cell r="BK1041">
            <v>2980014.42</v>
          </cell>
          <cell r="BL1041">
            <v>0</v>
          </cell>
          <cell r="BM1041">
            <v>0</v>
          </cell>
          <cell r="BN1041">
            <v>2980014.42</v>
          </cell>
          <cell r="BR1041">
            <v>4416186</v>
          </cell>
        </row>
        <row r="1042">
          <cell r="B1042">
            <v>20020014</v>
          </cell>
          <cell r="C1042" t="str">
            <v>Ade Maulana</v>
          </cell>
          <cell r="D1042" t="str">
            <v>Staff Invoive</v>
          </cell>
          <cell r="E1042" t="str">
            <v>FINANCE</v>
          </cell>
          <cell r="F1042">
            <v>21</v>
          </cell>
          <cell r="G1042" t="str">
            <v>00-00-0000</v>
          </cell>
          <cell r="I1042" t="str">
            <v>18-02-2020</v>
          </cell>
          <cell r="J1042" t="str">
            <v>Mandiri</v>
          </cell>
          <cell r="M1042">
            <v>2000000</v>
          </cell>
          <cell r="N1042">
            <v>21</v>
          </cell>
          <cell r="O1042">
            <v>2000000</v>
          </cell>
          <cell r="P1042">
            <v>1104046.5</v>
          </cell>
          <cell r="S1042">
            <v>3104046.5</v>
          </cell>
          <cell r="AF1042">
            <v>147811.73809523811</v>
          </cell>
          <cell r="AG1042">
            <v>3104046.5</v>
          </cell>
          <cell r="BB1042">
            <v>3104046.5</v>
          </cell>
          <cell r="BC1042">
            <v>10598.846399999999</v>
          </cell>
          <cell r="BD1042">
            <v>13248.558000000001</v>
          </cell>
          <cell r="BF1042">
            <v>163398.88200000001</v>
          </cell>
          <cell r="BG1042">
            <v>88323.72</v>
          </cell>
          <cell r="BH1042">
            <v>44161.86</v>
          </cell>
          <cell r="BI1042">
            <v>88323.72</v>
          </cell>
          <cell r="BK1042">
            <v>2971560.92</v>
          </cell>
          <cell r="BL1042">
            <v>0</v>
          </cell>
          <cell r="BM1042">
            <v>0</v>
          </cell>
          <cell r="BN1042">
            <v>2971560.92</v>
          </cell>
          <cell r="BR1042">
            <v>4416186</v>
          </cell>
        </row>
        <row r="1043">
          <cell r="B1043">
            <v>20090017</v>
          </cell>
          <cell r="C1043" t="str">
            <v>Nita Bonita Manalu</v>
          </cell>
          <cell r="D1043" t="str">
            <v>Finance Staff</v>
          </cell>
          <cell r="E1043" t="str">
            <v>FINANCE</v>
          </cell>
          <cell r="F1043">
            <v>22</v>
          </cell>
          <cell r="G1043" t="str">
            <v>00-00-0000</v>
          </cell>
          <cell r="I1043" t="str">
            <v>15-09-2020</v>
          </cell>
          <cell r="J1043" t="str">
            <v>Mandiri</v>
          </cell>
          <cell r="M1043">
            <v>2000000</v>
          </cell>
          <cell r="N1043">
            <v>21</v>
          </cell>
          <cell r="O1043">
            <v>2000000</v>
          </cell>
          <cell r="P1043">
            <v>1104046.5</v>
          </cell>
          <cell r="S1043">
            <v>3104046.5</v>
          </cell>
          <cell r="AF1043">
            <v>147811.73809523811</v>
          </cell>
          <cell r="AG1043">
            <v>3104046.5</v>
          </cell>
          <cell r="BB1043">
            <v>3104046.5</v>
          </cell>
          <cell r="BC1043">
            <v>10598.846399999999</v>
          </cell>
          <cell r="BD1043">
            <v>13248.558000000001</v>
          </cell>
          <cell r="BE1043">
            <v>176647.44</v>
          </cell>
          <cell r="BF1043">
            <v>163398.88200000001</v>
          </cell>
          <cell r="BG1043">
            <v>88323.72</v>
          </cell>
          <cell r="BH1043">
            <v>44161.86</v>
          </cell>
          <cell r="BI1043">
            <v>88323.72</v>
          </cell>
          <cell r="BJ1043">
            <v>44161.86</v>
          </cell>
          <cell r="BK1043">
            <v>2927399.06</v>
          </cell>
          <cell r="BL1043">
            <v>0</v>
          </cell>
          <cell r="BM1043">
            <v>0</v>
          </cell>
          <cell r="BN1043">
            <v>2927399.06</v>
          </cell>
          <cell r="BR1043">
            <v>4416186</v>
          </cell>
        </row>
        <row r="1044">
          <cell r="B1044">
            <v>21003031</v>
          </cell>
          <cell r="C1044" t="str">
            <v>Fajar Setiawan</v>
          </cell>
          <cell r="D1044" t="str">
            <v>Staff AR</v>
          </cell>
          <cell r="E1044" t="str">
            <v>FINANCE</v>
          </cell>
          <cell r="F1044">
            <v>23</v>
          </cell>
          <cell r="G1044" t="str">
            <v>00-00-0000</v>
          </cell>
          <cell r="H1044" t="str">
            <v>TK/0</v>
          </cell>
          <cell r="I1044" t="str">
            <v>05-03-2021</v>
          </cell>
          <cell r="J1044" t="str">
            <v>Mandiri</v>
          </cell>
          <cell r="K1044" t="str">
            <v>'1250014190169</v>
          </cell>
          <cell r="M1044">
            <v>2000000</v>
          </cell>
          <cell r="N1044">
            <v>21</v>
          </cell>
          <cell r="O1044">
            <v>2000000</v>
          </cell>
          <cell r="P1044">
            <v>1104046.5</v>
          </cell>
          <cell r="S1044">
            <v>4416186</v>
          </cell>
          <cell r="AF1044">
            <v>210294.57142857142</v>
          </cell>
          <cell r="AG1044">
            <v>4416186</v>
          </cell>
          <cell r="BB1044">
            <v>4416186</v>
          </cell>
          <cell r="BC1044">
            <v>10598.846399999999</v>
          </cell>
          <cell r="BD1044">
            <v>13248.558000000001</v>
          </cell>
          <cell r="BF1044">
            <v>163398.88200000001</v>
          </cell>
          <cell r="BG1044">
            <v>88323.72</v>
          </cell>
          <cell r="BH1044">
            <v>44161.86</v>
          </cell>
          <cell r="BI1044">
            <v>88323.72</v>
          </cell>
          <cell r="BK1044">
            <v>4283700.42</v>
          </cell>
          <cell r="BN1044">
            <v>4283700.42</v>
          </cell>
          <cell r="BR1044">
            <v>4416186</v>
          </cell>
        </row>
        <row r="1045">
          <cell r="M1045">
            <v>46000000</v>
          </cell>
          <cell r="O1045">
            <v>45333333.333333336</v>
          </cell>
          <cell r="P1045">
            <v>32034972.833333336</v>
          </cell>
          <cell r="Q1045">
            <v>0</v>
          </cell>
          <cell r="R1045">
            <v>0</v>
          </cell>
          <cell r="S1045">
            <v>83798779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3990418.047619048</v>
          </cell>
          <cell r="AG1045">
            <v>81828112.333333328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P1045">
            <v>0</v>
          </cell>
          <cell r="AQ1045">
            <v>0</v>
          </cell>
          <cell r="AR1045">
            <v>0</v>
          </cell>
          <cell r="AS1045">
            <v>0</v>
          </cell>
          <cell r="AT1045">
            <v>0</v>
          </cell>
          <cell r="AU1045">
            <v>2967083</v>
          </cell>
          <cell r="AV1045">
            <v>0</v>
          </cell>
          <cell r="AW1045">
            <v>0</v>
          </cell>
          <cell r="AX1045">
            <v>0</v>
          </cell>
          <cell r="AY1045">
            <v>0</v>
          </cell>
          <cell r="AZ1045">
            <v>0</v>
          </cell>
          <cell r="BA1045">
            <v>0</v>
          </cell>
          <cell r="BB1045">
            <v>78861029.333333328</v>
          </cell>
          <cell r="BC1045">
            <v>247574.62080000006</v>
          </cell>
          <cell r="BD1045">
            <v>309468.27600000001</v>
          </cell>
          <cell r="BE1045">
            <v>3596301.3599999994</v>
          </cell>
          <cell r="BF1045">
            <v>3816775.404000002</v>
          </cell>
          <cell r="BG1045">
            <v>2063121.8399999996</v>
          </cell>
          <cell r="BH1045">
            <v>1031560.9199999998</v>
          </cell>
          <cell r="BI1045">
            <v>2063121.8399999996</v>
          </cell>
          <cell r="BJ1045">
            <v>899075.33999999985</v>
          </cell>
          <cell r="BK1045">
            <v>74867271.233333349</v>
          </cell>
          <cell r="BN1045">
            <v>73389271.233333349</v>
          </cell>
          <cell r="BR1045">
            <v>103156092</v>
          </cell>
          <cell r="BY1045">
            <v>73389271.233333349</v>
          </cell>
        </row>
        <row r="1046">
          <cell r="BY1046">
            <v>0</v>
          </cell>
        </row>
        <row r="1047">
          <cell r="BY1047">
            <v>0</v>
          </cell>
        </row>
        <row r="1048">
          <cell r="B1048" t="str">
            <v>DIVISI      :</v>
          </cell>
          <cell r="C1048" t="str">
            <v>LEGAL &amp; CORSEC</v>
          </cell>
          <cell r="BY1048">
            <v>0</v>
          </cell>
        </row>
        <row r="1049">
          <cell r="B1049" t="str">
            <v>NIK</v>
          </cell>
          <cell r="D1049" t="str">
            <v>JABATAN</v>
          </cell>
          <cell r="E1049" t="str">
            <v>DIVISI / CABANG</v>
          </cell>
          <cell r="F1049" t="str">
            <v>NO SLIP</v>
          </cell>
          <cell r="G1049" t="str">
            <v>TGL</v>
          </cell>
          <cell r="H1049" t="str">
            <v>STATUS</v>
          </cell>
          <cell r="I1049" t="str">
            <v>TGL</v>
          </cell>
          <cell r="J1049" t="str">
            <v>BANK</v>
          </cell>
          <cell r="K1049" t="str">
            <v>NO. REKENING</v>
          </cell>
          <cell r="L1049" t="str">
            <v>NPWP</v>
          </cell>
          <cell r="M1049" t="str">
            <v>GAJI POKOK</v>
          </cell>
          <cell r="N1049" t="str">
            <v>HARI</v>
          </cell>
          <cell r="O1049" t="str">
            <v>GAJI POKOK EFEKTIF</v>
          </cell>
          <cell r="P1049" t="str">
            <v>TUNJANGAN</v>
          </cell>
          <cell r="S1049" t="str">
            <v>GAJI</v>
          </cell>
          <cell r="T1049" t="str">
            <v>INSENTIF, KOMISI &amp; PENCAPAIAN</v>
          </cell>
          <cell r="AC1049" t="str">
            <v>TOTAL</v>
          </cell>
          <cell r="AD1049" t="str">
            <v>PREMI</v>
          </cell>
          <cell r="AF1049" t="str">
            <v>Gaji Per hari</v>
          </cell>
          <cell r="AG1049" t="str">
            <v>Gaji setelah dipotong hari</v>
          </cell>
          <cell r="AH1049" t="str">
            <v>LEMBUR, ROLLING, DLL</v>
          </cell>
          <cell r="AL1049" t="str">
            <v>TOTAL</v>
          </cell>
          <cell r="AM1049" t="str">
            <v>Dinner Allowance</v>
          </cell>
          <cell r="AP1049" t="str">
            <v>Extra Dinner Allowance</v>
          </cell>
          <cell r="AS1049" t="str">
            <v>Grand Total</v>
          </cell>
          <cell r="AT1049" t="str">
            <v>POTONGAN</v>
          </cell>
          <cell r="AW1049" t="str">
            <v>Motor Support</v>
          </cell>
          <cell r="AY1049" t="str">
            <v>KOREKSI (+/-)</v>
          </cell>
          <cell r="BB1049" t="str">
            <v>TOTAL</v>
          </cell>
          <cell r="BC1049" t="str">
            <v>JAMSOSTEK (DARI GAJI POKOK)</v>
          </cell>
          <cell r="BK1049" t="str">
            <v>GAJI</v>
          </cell>
          <cell r="BL1049" t="str">
            <v>DIBAYAR FULL</v>
          </cell>
          <cell r="BN1049" t="str">
            <v>TOTAL</v>
          </cell>
        </row>
        <row r="1050">
          <cell r="G1050" t="str">
            <v>LAHIR</v>
          </cell>
          <cell r="H1050" t="str">
            <v>KEL</v>
          </cell>
          <cell r="I1050" t="str">
            <v>MASUK</v>
          </cell>
          <cell r="N1050" t="str">
            <v>KERJA</v>
          </cell>
          <cell r="P1050" t="str">
            <v>Tetap</v>
          </cell>
          <cell r="Q1050" t="str">
            <v>Transport</v>
          </cell>
          <cell r="R1050" t="str">
            <v>Jabatan</v>
          </cell>
          <cell r="S1050" t="str">
            <v>BRUTO</v>
          </cell>
          <cell r="T1050" t="str">
            <v>First Hour</v>
          </cell>
          <cell r="U1050" t="str">
            <v>Hours</v>
          </cell>
          <cell r="V1050" t="str">
            <v>INSENTIF</v>
          </cell>
          <cell r="W1050" t="str">
            <v>Second Hour</v>
          </cell>
          <cell r="X1050" t="str">
            <v>Hour</v>
          </cell>
          <cell r="Y1050" t="str">
            <v>KOMISI</v>
          </cell>
          <cell r="Z1050" t="str">
            <v>Third Hour</v>
          </cell>
          <cell r="AA1050" t="str">
            <v>Hours</v>
          </cell>
          <cell r="AB1050" t="str">
            <v>PENCAPAIAN</v>
          </cell>
          <cell r="AC1050" t="str">
            <v>INSENTIF</v>
          </cell>
          <cell r="AD1050" t="str">
            <v>Per Day</v>
          </cell>
          <cell r="AE1050" t="str">
            <v>Days</v>
          </cell>
          <cell r="AH1050" t="str">
            <v>LUAR KOTA</v>
          </cell>
          <cell r="AI1050" t="str">
            <v>LEMBUR</v>
          </cell>
          <cell r="AJ1050" t="str">
            <v>ROLLING</v>
          </cell>
          <cell r="AK1050" t="str">
            <v>UANG HARIAN</v>
          </cell>
          <cell r="AL1050" t="str">
            <v>LEMBUR</v>
          </cell>
          <cell r="AM1050" t="str">
            <v>Per Day</v>
          </cell>
          <cell r="AN1050" t="str">
            <v>Days</v>
          </cell>
          <cell r="AO1050" t="str">
            <v>Total</v>
          </cell>
          <cell r="AP1050" t="str">
            <v>Per Day</v>
          </cell>
          <cell r="AQ1050" t="str">
            <v>Days</v>
          </cell>
          <cell r="AR1050" t="str">
            <v>Total</v>
          </cell>
          <cell r="AS1050" t="str">
            <v>Overtime</v>
          </cell>
          <cell r="AT1050" t="str">
            <v>No.</v>
          </cell>
          <cell r="AU1050" t="str">
            <v>Total</v>
          </cell>
          <cell r="AV1050" t="str">
            <v>Keterangan</v>
          </cell>
          <cell r="AW1050" t="str">
            <v>No.</v>
          </cell>
          <cell r="AX1050" t="str">
            <v>Total</v>
          </cell>
          <cell r="AY1050" t="str">
            <v>No.</v>
          </cell>
          <cell r="AZ1050" t="str">
            <v>Total</v>
          </cell>
          <cell r="BA1050" t="str">
            <v>Keterangan</v>
          </cell>
          <cell r="BB1050" t="str">
            <v>GAJI</v>
          </cell>
          <cell r="BC1050" t="str">
            <v>JKK (0.24%)</v>
          </cell>
          <cell r="BD1050" t="str">
            <v>JKM(0.30%)</v>
          </cell>
          <cell r="BE1050" t="str">
            <v>BPJS (4.0%)</v>
          </cell>
          <cell r="BF1050" t="str">
            <v>JHT (3.7%)</v>
          </cell>
          <cell r="BG1050" t="str">
            <v>JPN (2%)</v>
          </cell>
          <cell r="BH1050" t="str">
            <v>JPN (1%)</v>
          </cell>
          <cell r="BI1050" t="str">
            <v>JHT (2.0%)</v>
          </cell>
          <cell r="BJ1050" t="str">
            <v>BPJS (1%)</v>
          </cell>
          <cell r="BK1050" t="str">
            <v>NETTO</v>
          </cell>
          <cell r="BN1050" t="str">
            <v>Take Home Pay</v>
          </cell>
        </row>
        <row r="1051">
          <cell r="B1051">
            <v>17010074</v>
          </cell>
          <cell r="C1051" t="str">
            <v>VERONICA FAJAR S.</v>
          </cell>
          <cell r="D1051" t="str">
            <v>Spv Legal &amp; Adm Corsec</v>
          </cell>
          <cell r="E1051" t="str">
            <v>Legal</v>
          </cell>
          <cell r="F1051">
            <v>1</v>
          </cell>
          <cell r="G1051" t="str">
            <v>00-00-0000</v>
          </cell>
          <cell r="H1051" t="str">
            <v>K/2</v>
          </cell>
          <cell r="I1051" t="str">
            <v>02-06-2017</v>
          </cell>
          <cell r="J1051" t="str">
            <v>Mandiri</v>
          </cell>
          <cell r="M1051">
            <v>2000000</v>
          </cell>
          <cell r="N1051">
            <v>21</v>
          </cell>
          <cell r="O1051">
            <v>2000000</v>
          </cell>
          <cell r="P1051">
            <v>1925000</v>
          </cell>
          <cell r="S1051">
            <v>3925000</v>
          </cell>
          <cell r="AF1051">
            <v>186904.76190476189</v>
          </cell>
          <cell r="AG1051">
            <v>3925000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N1051">
            <v>0</v>
          </cell>
          <cell r="AQ1051">
            <v>0</v>
          </cell>
          <cell r="AT1051" t="str">
            <v>12 of 12</v>
          </cell>
          <cell r="AW1051">
            <v>0</v>
          </cell>
          <cell r="AX1051">
            <v>0</v>
          </cell>
          <cell r="AY1051">
            <v>0</v>
          </cell>
          <cell r="BB1051">
            <v>3925000</v>
          </cell>
          <cell r="BC1051">
            <v>16800</v>
          </cell>
          <cell r="BD1051">
            <v>21000</v>
          </cell>
          <cell r="BF1051">
            <v>259000</v>
          </cell>
          <cell r="BG1051">
            <v>140000</v>
          </cell>
          <cell r="BH1051">
            <v>70000</v>
          </cell>
          <cell r="BI1051">
            <v>140000</v>
          </cell>
          <cell r="BK1051">
            <v>3715000</v>
          </cell>
          <cell r="BL1051">
            <v>0</v>
          </cell>
          <cell r="BM1051">
            <v>0</v>
          </cell>
          <cell r="BN1051">
            <v>3715000</v>
          </cell>
          <cell r="BR1051">
            <v>7000000</v>
          </cell>
          <cell r="BY1051">
            <v>3715000</v>
          </cell>
        </row>
        <row r="1053">
          <cell r="M1053">
            <v>2000000</v>
          </cell>
          <cell r="O1053">
            <v>2000000</v>
          </cell>
          <cell r="P1053">
            <v>1925000</v>
          </cell>
          <cell r="Q1053">
            <v>0</v>
          </cell>
          <cell r="R1053">
            <v>0</v>
          </cell>
          <cell r="S1053">
            <v>3925000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186904.76190476189</v>
          </cell>
          <cell r="AG1053">
            <v>3925000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P1053">
            <v>0</v>
          </cell>
          <cell r="AQ1053">
            <v>0</v>
          </cell>
          <cell r="AR1053">
            <v>0</v>
          </cell>
          <cell r="AS1053">
            <v>0</v>
          </cell>
          <cell r="AU1053">
            <v>0</v>
          </cell>
          <cell r="AW1053">
            <v>0</v>
          </cell>
          <cell r="AX1053">
            <v>0</v>
          </cell>
          <cell r="AY1053">
            <v>0</v>
          </cell>
          <cell r="AZ1053">
            <v>0</v>
          </cell>
          <cell r="BA1053">
            <v>0</v>
          </cell>
          <cell r="BB1053">
            <v>3925000</v>
          </cell>
          <cell r="BC1053">
            <v>16800</v>
          </cell>
          <cell r="BD1053">
            <v>21000</v>
          </cell>
          <cell r="BE1053">
            <v>0</v>
          </cell>
          <cell r="BF1053">
            <v>259000</v>
          </cell>
          <cell r="BG1053">
            <v>140000</v>
          </cell>
          <cell r="BH1053">
            <v>70000</v>
          </cell>
          <cell r="BI1053">
            <v>140000</v>
          </cell>
          <cell r="BJ1053">
            <v>0</v>
          </cell>
          <cell r="BK1053">
            <v>3715000</v>
          </cell>
          <cell r="BN1053">
            <v>3715000</v>
          </cell>
          <cell r="BR1053">
            <v>7000000</v>
          </cell>
          <cell r="BY1053">
            <v>3715000</v>
          </cell>
        </row>
        <row r="1054">
          <cell r="BY1054">
            <v>0</v>
          </cell>
        </row>
        <row r="1055">
          <cell r="BY1055">
            <v>0</v>
          </cell>
        </row>
        <row r="1056">
          <cell r="B1056" t="str">
            <v>DIVISI      :</v>
          </cell>
          <cell r="C1056" t="str">
            <v xml:space="preserve">HUMAN CAPITAL </v>
          </cell>
          <cell r="BY1056">
            <v>0</v>
          </cell>
        </row>
        <row r="1057">
          <cell r="B1057" t="str">
            <v>NIK</v>
          </cell>
          <cell r="C1057" t="str">
            <v>NAMA</v>
          </cell>
          <cell r="D1057" t="str">
            <v>JABATAN</v>
          </cell>
          <cell r="E1057" t="str">
            <v>DIVISI / CABANG</v>
          </cell>
          <cell r="F1057" t="str">
            <v>NO SLIP</v>
          </cell>
          <cell r="G1057" t="str">
            <v>TGL</v>
          </cell>
          <cell r="H1057" t="str">
            <v>STATUS</v>
          </cell>
          <cell r="I1057" t="str">
            <v>TGL</v>
          </cell>
          <cell r="J1057" t="str">
            <v>BANK</v>
          </cell>
          <cell r="K1057" t="str">
            <v>NO. REKENING</v>
          </cell>
          <cell r="L1057" t="str">
            <v>NPWP</v>
          </cell>
          <cell r="M1057" t="str">
            <v>GAJI POKOK</v>
          </cell>
          <cell r="N1057" t="str">
            <v>HARI</v>
          </cell>
          <cell r="O1057" t="str">
            <v>GAJI POKOK EFEKTIF</v>
          </cell>
          <cell r="P1057" t="str">
            <v>TUNJANGAN</v>
          </cell>
          <cell r="S1057" t="str">
            <v>GAJI</v>
          </cell>
          <cell r="T1057" t="str">
            <v>INSENTIF, KOMISI &amp; PENCAPAIAN</v>
          </cell>
          <cell r="AC1057" t="str">
            <v>TOTAL</v>
          </cell>
          <cell r="AD1057" t="str">
            <v>PREMI</v>
          </cell>
          <cell r="AF1057" t="str">
            <v>Gaji Per hari</v>
          </cell>
          <cell r="AG1057" t="str">
            <v>Gaji setelah dipotong hari</v>
          </cell>
          <cell r="AH1057" t="str">
            <v>LEMBUR, ROLLING, DLL</v>
          </cell>
          <cell r="AL1057" t="str">
            <v>TOTAL</v>
          </cell>
          <cell r="AM1057" t="str">
            <v>Dinner Allowance</v>
          </cell>
          <cell r="AP1057" t="str">
            <v>Extra Dinner Allowance</v>
          </cell>
          <cell r="AS1057" t="str">
            <v>Grand Total</v>
          </cell>
          <cell r="AT1057" t="str">
            <v>POTONGAN</v>
          </cell>
          <cell r="AW1057" t="str">
            <v>Motor Support</v>
          </cell>
          <cell r="AY1057" t="str">
            <v>KOREKSI (+/-)</v>
          </cell>
          <cell r="BB1057" t="str">
            <v>TOTAL</v>
          </cell>
          <cell r="BC1057" t="str">
            <v>JAMSOSTEK (DARI GAJI POKOK)</v>
          </cell>
          <cell r="BK1057" t="str">
            <v>GAJI</v>
          </cell>
          <cell r="BL1057" t="str">
            <v>DIBAYAR FULL</v>
          </cell>
          <cell r="BN1057" t="str">
            <v>TOTAL</v>
          </cell>
        </row>
        <row r="1058">
          <cell r="G1058" t="str">
            <v>LAHIR</v>
          </cell>
          <cell r="H1058" t="str">
            <v>KEL</v>
          </cell>
          <cell r="I1058" t="str">
            <v>MASUK</v>
          </cell>
          <cell r="N1058" t="str">
            <v>KERJA</v>
          </cell>
          <cell r="P1058" t="str">
            <v>Tetap</v>
          </cell>
          <cell r="Q1058" t="str">
            <v>Transport</v>
          </cell>
          <cell r="R1058" t="str">
            <v>Jabatan</v>
          </cell>
          <cell r="S1058" t="str">
            <v>BRUTO</v>
          </cell>
          <cell r="T1058" t="str">
            <v>First Hour</v>
          </cell>
          <cell r="U1058" t="str">
            <v>Hours</v>
          </cell>
          <cell r="V1058" t="str">
            <v>INSENTIF</v>
          </cell>
          <cell r="W1058" t="str">
            <v>Second Hour</v>
          </cell>
          <cell r="X1058" t="str">
            <v>Hour</v>
          </cell>
          <cell r="Y1058" t="str">
            <v>KOMISI</v>
          </cell>
          <cell r="Z1058" t="str">
            <v>Third Hour</v>
          </cell>
          <cell r="AA1058" t="str">
            <v>Hours</v>
          </cell>
          <cell r="AB1058" t="str">
            <v>PENCAPAIAN</v>
          </cell>
          <cell r="AC1058" t="str">
            <v>INSENTIF</v>
          </cell>
          <cell r="AD1058" t="str">
            <v>Per Day</v>
          </cell>
          <cell r="AE1058" t="str">
            <v>Days</v>
          </cell>
          <cell r="AH1058" t="str">
            <v>LUAR KOTA</v>
          </cell>
          <cell r="AI1058" t="str">
            <v>LEMBUR</v>
          </cell>
          <cell r="AJ1058" t="str">
            <v>ROLLING</v>
          </cell>
          <cell r="AK1058" t="str">
            <v>UANG HARIAN</v>
          </cell>
          <cell r="AL1058" t="str">
            <v>LEMBUR</v>
          </cell>
          <cell r="AM1058" t="str">
            <v>Per Day</v>
          </cell>
          <cell r="AN1058" t="str">
            <v>Days</v>
          </cell>
          <cell r="AO1058" t="str">
            <v>Total</v>
          </cell>
          <cell r="AP1058" t="str">
            <v>Per Day</v>
          </cell>
          <cell r="AQ1058" t="str">
            <v>Days</v>
          </cell>
          <cell r="AR1058" t="str">
            <v>Total</v>
          </cell>
          <cell r="AS1058" t="str">
            <v>Overtime</v>
          </cell>
          <cell r="AT1058" t="str">
            <v>No.</v>
          </cell>
          <cell r="AU1058" t="str">
            <v>Total</v>
          </cell>
          <cell r="AV1058" t="str">
            <v>Keterangan</v>
          </cell>
          <cell r="AW1058" t="str">
            <v>No.</v>
          </cell>
          <cell r="AX1058" t="str">
            <v>Total</v>
          </cell>
          <cell r="AY1058" t="str">
            <v>No.</v>
          </cell>
          <cell r="AZ1058" t="str">
            <v>Total</v>
          </cell>
          <cell r="BA1058" t="str">
            <v>Keterangan</v>
          </cell>
          <cell r="BB1058" t="str">
            <v>GAJI</v>
          </cell>
          <cell r="BC1058" t="str">
            <v>JKK (0.24%)</v>
          </cell>
          <cell r="BD1058" t="str">
            <v>JKM(0.30%)</v>
          </cell>
          <cell r="BE1058" t="str">
            <v>BPJS (4.0%)</v>
          </cell>
          <cell r="BF1058" t="str">
            <v>JHT (3.7%)</v>
          </cell>
          <cell r="BG1058" t="str">
            <v>JPN (2%)</v>
          </cell>
          <cell r="BH1058" t="str">
            <v>JPN (1%)</v>
          </cell>
          <cell r="BI1058" t="str">
            <v>JHT (2.0%)</v>
          </cell>
          <cell r="BJ1058" t="str">
            <v>BPJS (1%)</v>
          </cell>
          <cell r="BK1058" t="str">
            <v>NETTO</v>
          </cell>
          <cell r="BN1058" t="str">
            <v>Take Home Pay</v>
          </cell>
        </row>
        <row r="1059">
          <cell r="B1059">
            <v>18060003</v>
          </cell>
          <cell r="C1059" t="str">
            <v>DENNY PANGALILA</v>
          </cell>
          <cell r="D1059" t="str">
            <v>HC  Manager</v>
          </cell>
          <cell r="E1059" t="str">
            <v>Human Capital</v>
          </cell>
          <cell r="F1059">
            <v>1</v>
          </cell>
          <cell r="G1059" t="str">
            <v>00-00-0000</v>
          </cell>
          <cell r="H1059" t="str">
            <v>K/0</v>
          </cell>
          <cell r="I1059" t="str">
            <v>25-06-2018</v>
          </cell>
          <cell r="J1059" t="str">
            <v>Mandiri</v>
          </cell>
          <cell r="K1059" t="str">
            <v>155-00-0747849-1</v>
          </cell>
          <cell r="M1059">
            <v>2000000</v>
          </cell>
          <cell r="N1059">
            <v>21</v>
          </cell>
          <cell r="O1059">
            <v>2000000</v>
          </cell>
          <cell r="P1059">
            <v>3210000</v>
          </cell>
          <cell r="Q1059">
            <v>0</v>
          </cell>
          <cell r="S1059">
            <v>5210000</v>
          </cell>
          <cell r="AF1059">
            <v>248095.23809523811</v>
          </cell>
          <cell r="AG1059">
            <v>5210000</v>
          </cell>
          <cell r="AH1059">
            <v>0</v>
          </cell>
          <cell r="AI1059">
            <v>0</v>
          </cell>
          <cell r="AK1059">
            <v>0</v>
          </cell>
          <cell r="AL1059">
            <v>0</v>
          </cell>
          <cell r="AY1059">
            <v>0</v>
          </cell>
          <cell r="BB1059">
            <v>5210000</v>
          </cell>
          <cell r="BC1059">
            <v>14400</v>
          </cell>
          <cell r="BD1059">
            <v>18000</v>
          </cell>
          <cell r="BE1059">
            <v>240000</v>
          </cell>
          <cell r="BF1059">
            <v>222000</v>
          </cell>
          <cell r="BG1059">
            <v>120000</v>
          </cell>
          <cell r="BH1059">
            <v>60000</v>
          </cell>
          <cell r="BI1059">
            <v>120000</v>
          </cell>
          <cell r="BJ1059">
            <v>60000</v>
          </cell>
          <cell r="BK1059">
            <v>4970000</v>
          </cell>
          <cell r="BL1059">
            <v>0</v>
          </cell>
          <cell r="BN1059">
            <v>4970000</v>
          </cell>
          <cell r="BR1059">
            <v>6000000</v>
          </cell>
          <cell r="BY1059">
            <v>4970000</v>
          </cell>
        </row>
        <row r="1060">
          <cell r="B1060">
            <v>20080015</v>
          </cell>
          <cell r="C1060" t="str">
            <v>Suherman.</v>
          </cell>
          <cell r="D1060" t="str">
            <v>Employee Relation</v>
          </cell>
          <cell r="E1060" t="str">
            <v>Human Capital</v>
          </cell>
          <cell r="F1060">
            <v>2</v>
          </cell>
          <cell r="G1060" t="str">
            <v>00-00-0000</v>
          </cell>
          <cell r="H1060" t="str">
            <v>K/1</v>
          </cell>
          <cell r="I1060" t="str">
            <v>07-08-2020</v>
          </cell>
          <cell r="J1060" t="str">
            <v>Mandiri</v>
          </cell>
          <cell r="K1060" t="str">
            <v>1660002752970</v>
          </cell>
          <cell r="L1060" t="str">
            <v>16.939.331.1-006.000</v>
          </cell>
          <cell r="M1060">
            <v>2000000</v>
          </cell>
          <cell r="N1060">
            <v>21</v>
          </cell>
          <cell r="O1060">
            <v>2000000</v>
          </cell>
          <cell r="P1060">
            <v>1162500</v>
          </cell>
          <cell r="S1060">
            <v>3162500</v>
          </cell>
          <cell r="AF1060">
            <v>150595.23809523811</v>
          </cell>
          <cell r="AG1060">
            <v>3162500</v>
          </cell>
          <cell r="AL1060">
            <v>0</v>
          </cell>
          <cell r="BB1060">
            <v>3162500</v>
          </cell>
          <cell r="BC1060">
            <v>10598.846399999999</v>
          </cell>
          <cell r="BD1060">
            <v>13248.558000000001</v>
          </cell>
          <cell r="BE1060">
            <v>176647.44</v>
          </cell>
          <cell r="BF1060">
            <v>163398.88200000001</v>
          </cell>
          <cell r="BG1060">
            <v>88323.72</v>
          </cell>
          <cell r="BH1060">
            <v>44161.86</v>
          </cell>
          <cell r="BI1060">
            <v>88323.72</v>
          </cell>
          <cell r="BJ1060">
            <v>44161.86</v>
          </cell>
          <cell r="BK1060">
            <v>2985852.56</v>
          </cell>
          <cell r="BL1060">
            <v>0</v>
          </cell>
          <cell r="BN1060">
            <v>2985852.56</v>
          </cell>
          <cell r="BR1060">
            <v>4416186</v>
          </cell>
        </row>
        <row r="1061">
          <cell r="B1061">
            <v>20080018</v>
          </cell>
          <cell r="C1061" t="str">
            <v>Merlyn Fernanda</v>
          </cell>
          <cell r="D1061" t="str">
            <v xml:space="preserve">Personnel Admin </v>
          </cell>
          <cell r="E1061" t="str">
            <v>Human Capital</v>
          </cell>
          <cell r="F1061">
            <v>3</v>
          </cell>
          <cell r="G1061" t="str">
            <v>00-00-0000</v>
          </cell>
          <cell r="H1061" t="str">
            <v>TK/0</v>
          </cell>
          <cell r="I1061" t="str">
            <v>11-08-2020</v>
          </cell>
          <cell r="J1061" t="str">
            <v>Mandiri</v>
          </cell>
          <cell r="K1061" t="str">
            <v>1250014078232</v>
          </cell>
          <cell r="L1061" t="str">
            <v>71.437.226.5-024.000</v>
          </cell>
          <cell r="M1061">
            <v>2000000</v>
          </cell>
          <cell r="N1061">
            <v>21</v>
          </cell>
          <cell r="O1061">
            <v>2000000</v>
          </cell>
          <cell r="P1061">
            <v>1162500</v>
          </cell>
          <cell r="S1061">
            <v>3162500</v>
          </cell>
          <cell r="AF1061">
            <v>150595.23809523811</v>
          </cell>
          <cell r="AG1061">
            <v>3162500</v>
          </cell>
          <cell r="AL1061">
            <v>0</v>
          </cell>
          <cell r="BB1061">
            <v>3162500</v>
          </cell>
          <cell r="BC1061">
            <v>10598.846399999999</v>
          </cell>
          <cell r="BD1061">
            <v>13248.558000000001</v>
          </cell>
          <cell r="BE1061">
            <v>176647.44</v>
          </cell>
          <cell r="BF1061">
            <v>163398.88200000001</v>
          </cell>
          <cell r="BG1061">
            <v>88323.72</v>
          </cell>
          <cell r="BH1061">
            <v>44161.86</v>
          </cell>
          <cell r="BI1061">
            <v>88323.72</v>
          </cell>
          <cell r="BJ1061">
            <v>44161.86</v>
          </cell>
          <cell r="BK1061">
            <v>2985852.56</v>
          </cell>
          <cell r="BL1061">
            <v>0</v>
          </cell>
          <cell r="BN1061">
            <v>2985852.56</v>
          </cell>
          <cell r="BR1061">
            <v>4416186</v>
          </cell>
        </row>
        <row r="1062">
          <cell r="B1062">
            <v>20080008</v>
          </cell>
          <cell r="C1062" t="str">
            <v>Irvan Hadi</v>
          </cell>
          <cell r="D1062" t="str">
            <v>Recruitmentt Staff</v>
          </cell>
          <cell r="E1062" t="str">
            <v>Human Capital</v>
          </cell>
          <cell r="F1062">
            <v>4</v>
          </cell>
          <cell r="G1062" t="str">
            <v>00-00-0000</v>
          </cell>
          <cell r="H1062" t="str">
            <v>K/0</v>
          </cell>
          <cell r="I1062" t="str">
            <v>24-08-2020</v>
          </cell>
          <cell r="J1062" t="str">
            <v>Mandiri</v>
          </cell>
          <cell r="K1062" t="str">
            <v>1250014092047</v>
          </cell>
          <cell r="L1062" t="str">
            <v>81.071.205.9-045.000</v>
          </cell>
          <cell r="M1062">
            <v>2000000</v>
          </cell>
          <cell r="N1062">
            <v>21</v>
          </cell>
          <cell r="O1062">
            <v>2000000</v>
          </cell>
          <cell r="P1062">
            <v>1162500</v>
          </cell>
          <cell r="S1062">
            <v>3162500</v>
          </cell>
          <cell r="AF1062">
            <v>150595.23809523811</v>
          </cell>
          <cell r="AG1062">
            <v>3162500</v>
          </cell>
          <cell r="AL1062">
            <v>0</v>
          </cell>
          <cell r="BB1062">
            <v>3162500</v>
          </cell>
          <cell r="BC1062">
            <v>10598.846399999999</v>
          </cell>
          <cell r="BD1062">
            <v>13248.558000000001</v>
          </cell>
          <cell r="BE1062">
            <v>176647.44</v>
          </cell>
          <cell r="BF1062">
            <v>163398.88200000001</v>
          </cell>
          <cell r="BG1062">
            <v>88323.72</v>
          </cell>
          <cell r="BH1062">
            <v>44161.86</v>
          </cell>
          <cell r="BI1062">
            <v>88323.72</v>
          </cell>
          <cell r="BJ1062">
            <v>44161.86</v>
          </cell>
          <cell r="BK1062">
            <v>2985852.56</v>
          </cell>
          <cell r="BN1062">
            <v>2985852.56</v>
          </cell>
          <cell r="BR1062">
            <v>4416186</v>
          </cell>
        </row>
        <row r="1063">
          <cell r="M1063">
            <v>8000000</v>
          </cell>
          <cell r="O1063">
            <v>8000000</v>
          </cell>
          <cell r="P1063">
            <v>6697500</v>
          </cell>
          <cell r="Q1063">
            <v>0</v>
          </cell>
          <cell r="R1063">
            <v>0</v>
          </cell>
          <cell r="S1063">
            <v>14697500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  <cell r="AF1063">
            <v>699880.95238095243</v>
          </cell>
          <cell r="AG1063">
            <v>14697500</v>
          </cell>
          <cell r="AH1063">
            <v>0</v>
          </cell>
          <cell r="AI1063">
            <v>0</v>
          </cell>
          <cell r="AJ1063">
            <v>0</v>
          </cell>
          <cell r="AK1063">
            <v>0</v>
          </cell>
          <cell r="AL1063">
            <v>0</v>
          </cell>
          <cell r="AM1063">
            <v>0</v>
          </cell>
          <cell r="AN1063">
            <v>0</v>
          </cell>
          <cell r="AO1063">
            <v>0</v>
          </cell>
          <cell r="AP1063">
            <v>0</v>
          </cell>
          <cell r="AQ1063">
            <v>0</v>
          </cell>
          <cell r="AR1063">
            <v>0</v>
          </cell>
          <cell r="AS1063">
            <v>0</v>
          </cell>
          <cell r="AU1063">
            <v>0</v>
          </cell>
          <cell r="AV1063">
            <v>0</v>
          </cell>
          <cell r="AW1063">
            <v>0</v>
          </cell>
          <cell r="AX1063">
            <v>0</v>
          </cell>
          <cell r="AY1063">
            <v>0</v>
          </cell>
          <cell r="AZ1063">
            <v>0</v>
          </cell>
          <cell r="BB1063">
            <v>14697500</v>
          </cell>
          <cell r="BC1063">
            <v>46196.539199999999</v>
          </cell>
          <cell r="BD1063">
            <v>57745.673999999999</v>
          </cell>
          <cell r="BE1063">
            <v>769942.32000000007</v>
          </cell>
          <cell r="BF1063">
            <v>712196.64599999995</v>
          </cell>
          <cell r="BG1063">
            <v>384971.16000000003</v>
          </cell>
          <cell r="BH1063">
            <v>192485.58000000002</v>
          </cell>
          <cell r="BI1063">
            <v>384971.16000000003</v>
          </cell>
          <cell r="BJ1063">
            <v>192485.58000000002</v>
          </cell>
          <cell r="BK1063">
            <v>13927557.680000002</v>
          </cell>
          <cell r="BN1063">
            <v>13927557.680000002</v>
          </cell>
          <cell r="BR1063">
            <v>19248558</v>
          </cell>
          <cell r="BY1063">
            <v>13927557.680000002</v>
          </cell>
        </row>
        <row r="1064">
          <cell r="BY1064">
            <v>0</v>
          </cell>
        </row>
        <row r="1066">
          <cell r="B1066" t="str">
            <v>DIVISI      :</v>
          </cell>
          <cell r="C1066" t="str">
            <v>GENERAL AFFAIR</v>
          </cell>
          <cell r="BY1066">
            <v>0</v>
          </cell>
        </row>
        <row r="1067">
          <cell r="B1067" t="str">
            <v>NIK</v>
          </cell>
          <cell r="C1067" t="str">
            <v>NAMA</v>
          </cell>
          <cell r="D1067" t="str">
            <v>JABATAN</v>
          </cell>
          <cell r="E1067" t="str">
            <v>DIVISI / CABANG</v>
          </cell>
          <cell r="F1067" t="str">
            <v>NO SLIP</v>
          </cell>
          <cell r="G1067" t="str">
            <v>TGL</v>
          </cell>
          <cell r="H1067" t="str">
            <v>STATUS</v>
          </cell>
          <cell r="I1067" t="str">
            <v>TGL</v>
          </cell>
          <cell r="J1067" t="str">
            <v>BANK</v>
          </cell>
          <cell r="K1067" t="str">
            <v>NO. REKENING</v>
          </cell>
          <cell r="L1067" t="str">
            <v>NPWP</v>
          </cell>
          <cell r="M1067" t="str">
            <v>GAJI POKOK</v>
          </cell>
          <cell r="N1067" t="str">
            <v>HARI</v>
          </cell>
          <cell r="O1067" t="str">
            <v>GAJI POKOK EFEKTIF</v>
          </cell>
          <cell r="P1067" t="str">
            <v>TUNJANGAN</v>
          </cell>
          <cell r="S1067" t="str">
            <v>GAJI</v>
          </cell>
          <cell r="T1067" t="str">
            <v>INSENTIF, KOMISI &amp; PENCAPAIAN</v>
          </cell>
          <cell r="AC1067" t="str">
            <v>TOTAL</v>
          </cell>
          <cell r="AD1067" t="str">
            <v>PREMI</v>
          </cell>
          <cell r="AF1067" t="str">
            <v>Gaji Per hari</v>
          </cell>
          <cell r="AG1067" t="str">
            <v>Gaji setelah dipotong hari</v>
          </cell>
          <cell r="AH1067" t="str">
            <v>LEMBUR, ROLLING, DLL</v>
          </cell>
          <cell r="AL1067" t="str">
            <v>TOTAL</v>
          </cell>
          <cell r="AM1067" t="str">
            <v>Dinner Allowance</v>
          </cell>
          <cell r="AP1067" t="str">
            <v>Extra Dinner Allowance</v>
          </cell>
          <cell r="AS1067" t="str">
            <v>Grand Total</v>
          </cell>
          <cell r="AT1067" t="str">
            <v>POTONGAN</v>
          </cell>
          <cell r="AW1067" t="str">
            <v>Motor Support</v>
          </cell>
          <cell r="AY1067" t="str">
            <v>KOREKSI (+/-)</v>
          </cell>
          <cell r="BB1067" t="str">
            <v>TOTAL</v>
          </cell>
          <cell r="BC1067" t="str">
            <v>JAMSOSTEK (DARI GAJI POKOK)</v>
          </cell>
          <cell r="BK1067" t="str">
            <v>GAJI</v>
          </cell>
          <cell r="BL1067" t="str">
            <v>DIBAYAR FULL</v>
          </cell>
          <cell r="BN1067" t="str">
            <v>TOTAL</v>
          </cell>
        </row>
        <row r="1068">
          <cell r="G1068" t="str">
            <v>LAHIR</v>
          </cell>
          <cell r="H1068" t="str">
            <v>KEL</v>
          </cell>
          <cell r="I1068" t="str">
            <v>MASUK</v>
          </cell>
          <cell r="N1068" t="str">
            <v>KERJA</v>
          </cell>
          <cell r="P1068" t="str">
            <v>Tetap</v>
          </cell>
          <cell r="Q1068" t="str">
            <v>Transport</v>
          </cell>
          <cell r="R1068" t="str">
            <v>Jabatan</v>
          </cell>
          <cell r="S1068" t="str">
            <v>BRUTO</v>
          </cell>
          <cell r="T1068" t="str">
            <v>First Hour</v>
          </cell>
          <cell r="U1068" t="str">
            <v>Hours</v>
          </cell>
          <cell r="V1068" t="str">
            <v>INSENTIF</v>
          </cell>
          <cell r="W1068" t="str">
            <v>Second Hour</v>
          </cell>
          <cell r="X1068" t="str">
            <v>Hour</v>
          </cell>
          <cell r="Y1068" t="str">
            <v>KOMISI</v>
          </cell>
          <cell r="Z1068" t="str">
            <v>Third Hour</v>
          </cell>
          <cell r="AA1068" t="str">
            <v>Hours</v>
          </cell>
          <cell r="AB1068" t="str">
            <v>PENCAPAIAN</v>
          </cell>
          <cell r="AC1068" t="str">
            <v>INSENTIF</v>
          </cell>
          <cell r="AD1068" t="str">
            <v>Per Day</v>
          </cell>
          <cell r="AE1068" t="str">
            <v>Days</v>
          </cell>
          <cell r="AH1068" t="str">
            <v>LUAR KOTA</v>
          </cell>
          <cell r="AI1068" t="str">
            <v>LEMBUR</v>
          </cell>
          <cell r="AJ1068" t="str">
            <v>ROLLING</v>
          </cell>
          <cell r="AK1068" t="str">
            <v>UANG HARIAN</v>
          </cell>
          <cell r="AL1068" t="str">
            <v>LEMBUR</v>
          </cell>
          <cell r="AM1068" t="str">
            <v>Per Day</v>
          </cell>
          <cell r="AN1068" t="str">
            <v>Days</v>
          </cell>
          <cell r="AO1068" t="str">
            <v>Total</v>
          </cell>
          <cell r="AP1068" t="str">
            <v>Per Day</v>
          </cell>
          <cell r="AQ1068" t="str">
            <v>Days</v>
          </cell>
          <cell r="AR1068" t="str">
            <v>Total</v>
          </cell>
          <cell r="AS1068" t="str">
            <v>Overtime</v>
          </cell>
          <cell r="AT1068" t="str">
            <v>No.</v>
          </cell>
          <cell r="AU1068" t="str">
            <v>Total</v>
          </cell>
          <cell r="AV1068" t="str">
            <v>Keterangan</v>
          </cell>
          <cell r="AW1068" t="str">
            <v>No.</v>
          </cell>
          <cell r="AX1068" t="str">
            <v>Total</v>
          </cell>
          <cell r="AY1068" t="str">
            <v>No.</v>
          </cell>
          <cell r="AZ1068" t="str">
            <v>Total</v>
          </cell>
          <cell r="BA1068" t="str">
            <v>Keterangan</v>
          </cell>
          <cell r="BB1068" t="str">
            <v>GAJI</v>
          </cell>
          <cell r="BC1068" t="str">
            <v>JKK (0.24%)</v>
          </cell>
          <cell r="BD1068" t="str">
            <v>JKM(0.30%)</v>
          </cell>
          <cell r="BE1068" t="str">
            <v>BPJS (4.0%)</v>
          </cell>
          <cell r="BF1068" t="str">
            <v>JHT (3.7%)</v>
          </cell>
          <cell r="BG1068" t="str">
            <v>JPN (2%)</v>
          </cell>
          <cell r="BH1068" t="str">
            <v>JPN (1%)</v>
          </cell>
          <cell r="BI1068" t="str">
            <v>JHT (2.0%)</v>
          </cell>
          <cell r="BJ1068" t="str">
            <v>BPJS (1%)</v>
          </cell>
          <cell r="BK1068" t="str">
            <v>NETTO</v>
          </cell>
          <cell r="BN1068" t="str">
            <v>Take Home Pay</v>
          </cell>
        </row>
        <row r="1069">
          <cell r="B1069">
            <v>14050092</v>
          </cell>
          <cell r="C1069" t="str">
            <v>SEPTIAN HERMAWAN SAPUTRA</v>
          </cell>
          <cell r="D1069" t="str">
            <v>Act. GA Manager</v>
          </cell>
          <cell r="E1069" t="str">
            <v>GENERAL AFFAIR</v>
          </cell>
          <cell r="F1069">
            <v>1</v>
          </cell>
          <cell r="G1069" t="str">
            <v>00-00-0000</v>
          </cell>
          <cell r="H1069" t="str">
            <v>K/0</v>
          </cell>
          <cell r="I1069" t="str">
            <v>12-05-2014</v>
          </cell>
          <cell r="J1069" t="str">
            <v>Mandiri</v>
          </cell>
          <cell r="K1069" t="str">
            <v>1250012737532</v>
          </cell>
          <cell r="L1069" t="str">
            <v>70.211.677.3-045.000</v>
          </cell>
          <cell r="M1069">
            <v>2000000</v>
          </cell>
          <cell r="N1069">
            <v>21</v>
          </cell>
          <cell r="O1069">
            <v>2000000</v>
          </cell>
          <cell r="P1069">
            <v>1425000</v>
          </cell>
          <cell r="S1069">
            <v>3425000</v>
          </cell>
          <cell r="V1069">
            <v>0</v>
          </cell>
          <cell r="Y1069">
            <v>0</v>
          </cell>
          <cell r="AB1069">
            <v>0</v>
          </cell>
          <cell r="AC1069">
            <v>0</v>
          </cell>
          <cell r="AF1069">
            <v>163095.23809523811</v>
          </cell>
          <cell r="AG1069">
            <v>3425000</v>
          </cell>
          <cell r="AH1069">
            <v>0</v>
          </cell>
          <cell r="AI1069">
            <v>0</v>
          </cell>
          <cell r="AJ1069">
            <v>0</v>
          </cell>
          <cell r="AK1069">
            <v>0</v>
          </cell>
          <cell r="AL1069">
            <v>0</v>
          </cell>
          <cell r="AS1069">
            <v>0</v>
          </cell>
          <cell r="AT1069">
            <v>0</v>
          </cell>
          <cell r="AW1069">
            <v>0</v>
          </cell>
          <cell r="AX1069">
            <v>0</v>
          </cell>
          <cell r="AY1069">
            <v>0</v>
          </cell>
          <cell r="AZ1069">
            <v>0</v>
          </cell>
          <cell r="BB1069">
            <v>3425000</v>
          </cell>
          <cell r="BC1069">
            <v>10598.846399999999</v>
          </cell>
          <cell r="BD1069">
            <v>13248.558000000001</v>
          </cell>
          <cell r="BE1069">
            <v>0</v>
          </cell>
          <cell r="BF1069">
            <v>163398.88200000001</v>
          </cell>
          <cell r="BG1069">
            <v>88323.72</v>
          </cell>
          <cell r="BH1069">
            <v>44161.86</v>
          </cell>
          <cell r="BI1069">
            <v>88323.72</v>
          </cell>
          <cell r="BJ1069">
            <v>44161.86</v>
          </cell>
          <cell r="BK1069">
            <v>3248352.56</v>
          </cell>
          <cell r="BL1069">
            <v>0</v>
          </cell>
          <cell r="BM1069">
            <v>0</v>
          </cell>
          <cell r="BN1069">
            <v>3248352.56</v>
          </cell>
          <cell r="BR1069">
            <v>4416186</v>
          </cell>
          <cell r="BY1069">
            <v>3248352.56</v>
          </cell>
        </row>
        <row r="1070">
          <cell r="B1070">
            <v>11050022</v>
          </cell>
          <cell r="C1070" t="str">
            <v>FIKA ANGELIE MANGKAY</v>
          </cell>
          <cell r="D1070" t="str">
            <v>Receptionist</v>
          </cell>
          <cell r="E1070" t="str">
            <v>GENERAL AFFAIR</v>
          </cell>
          <cell r="F1070">
            <v>2</v>
          </cell>
          <cell r="G1070" t="str">
            <v>00-00-0000</v>
          </cell>
          <cell r="H1070" t="str">
            <v>TK/0</v>
          </cell>
          <cell r="I1070" t="str">
            <v>24-05-2011</v>
          </cell>
          <cell r="J1070" t="str">
            <v>Mandiri</v>
          </cell>
          <cell r="K1070" t="str">
            <v>1250012741336</v>
          </cell>
          <cell r="L1070" t="str">
            <v>97.302.777.4-048.000</v>
          </cell>
          <cell r="M1070">
            <v>2000000</v>
          </cell>
          <cell r="N1070">
            <v>21</v>
          </cell>
          <cell r="O1070">
            <v>2000000</v>
          </cell>
          <cell r="P1070">
            <v>1162500</v>
          </cell>
          <cell r="S1070">
            <v>3162500</v>
          </cell>
          <cell r="V1070">
            <v>0</v>
          </cell>
          <cell r="Y1070">
            <v>0</v>
          </cell>
          <cell r="AB1070">
            <v>0</v>
          </cell>
          <cell r="AC1070">
            <v>0</v>
          </cell>
          <cell r="AF1070">
            <v>150595.23809523811</v>
          </cell>
          <cell r="AG1070">
            <v>3162500</v>
          </cell>
          <cell r="AK1070">
            <v>0</v>
          </cell>
          <cell r="AL1070">
            <v>0</v>
          </cell>
          <cell r="AS1070">
            <v>0</v>
          </cell>
          <cell r="AT1070">
            <v>0</v>
          </cell>
          <cell r="AU1070">
            <v>0</v>
          </cell>
          <cell r="AW1070">
            <v>0</v>
          </cell>
          <cell r="AX1070">
            <v>0</v>
          </cell>
          <cell r="AY1070">
            <v>0</v>
          </cell>
          <cell r="AZ1070">
            <v>0</v>
          </cell>
          <cell r="BB1070">
            <v>3162500</v>
          </cell>
          <cell r="BC1070">
            <v>10598.846399999999</v>
          </cell>
          <cell r="BD1070">
            <v>13248.558000000001</v>
          </cell>
          <cell r="BE1070">
            <v>176647.44</v>
          </cell>
          <cell r="BF1070">
            <v>163398.88200000001</v>
          </cell>
          <cell r="BG1070">
            <v>88323.72</v>
          </cell>
          <cell r="BH1070">
            <v>44161.86</v>
          </cell>
          <cell r="BI1070">
            <v>88323.72</v>
          </cell>
          <cell r="BJ1070">
            <v>44161.86</v>
          </cell>
          <cell r="BK1070">
            <v>2985852.56</v>
          </cell>
          <cell r="BL1070">
            <v>0</v>
          </cell>
          <cell r="BM1070">
            <v>0</v>
          </cell>
          <cell r="BN1070">
            <v>2985852.56</v>
          </cell>
          <cell r="BR1070">
            <v>4416186</v>
          </cell>
          <cell r="BY1070">
            <v>2985852.56</v>
          </cell>
        </row>
        <row r="1071">
          <cell r="B1071" t="str">
            <v>18110005</v>
          </cell>
          <cell r="C1071" t="str">
            <v>Ary Ramadona</v>
          </cell>
          <cell r="D1071" t="str">
            <v xml:space="preserve">Driver </v>
          </cell>
          <cell r="E1071" t="str">
            <v>GENERAL AFFAIR</v>
          </cell>
          <cell r="F1071">
            <v>3</v>
          </cell>
          <cell r="G1071" t="str">
            <v>00-00-0000</v>
          </cell>
          <cell r="H1071" t="str">
            <v>K/1</v>
          </cell>
          <cell r="I1071" t="str">
            <v>07-11-2018</v>
          </cell>
          <cell r="M1071">
            <v>2000000</v>
          </cell>
          <cell r="N1071">
            <v>21</v>
          </cell>
          <cell r="O1071">
            <v>2000000</v>
          </cell>
          <cell r="P1071">
            <v>1287500</v>
          </cell>
          <cell r="S1071">
            <v>3287500</v>
          </cell>
          <cell r="AF1071">
            <v>156547.61904761905</v>
          </cell>
          <cell r="AG1071">
            <v>3287500</v>
          </cell>
          <cell r="AI1071">
            <v>582000</v>
          </cell>
          <cell r="AJ1071">
            <v>250000</v>
          </cell>
          <cell r="AL1071">
            <v>832000</v>
          </cell>
          <cell r="BB1071">
            <v>4119500</v>
          </cell>
          <cell r="BC1071">
            <v>10598.846399999999</v>
          </cell>
          <cell r="BD1071">
            <v>13248.558000000001</v>
          </cell>
          <cell r="BE1071">
            <v>176647.44</v>
          </cell>
          <cell r="BF1071">
            <v>163398.88200000001</v>
          </cell>
          <cell r="BG1071">
            <v>88323.72</v>
          </cell>
          <cell r="BH1071">
            <v>44161.86</v>
          </cell>
          <cell r="BI1071">
            <v>88323.72</v>
          </cell>
          <cell r="BJ1071">
            <v>44161.86</v>
          </cell>
          <cell r="BK1071">
            <v>3942852.56</v>
          </cell>
          <cell r="BL1071">
            <v>0</v>
          </cell>
          <cell r="BM1071">
            <v>0</v>
          </cell>
          <cell r="BN1071">
            <v>3942852.56</v>
          </cell>
          <cell r="BR1071">
            <v>4416186</v>
          </cell>
        </row>
        <row r="1072">
          <cell r="B1072" t="str">
            <v>19010031</v>
          </cell>
          <cell r="C1072" t="str">
            <v>M. Saeful Arif</v>
          </cell>
          <cell r="D1072" t="str">
            <v>Office Boy</v>
          </cell>
          <cell r="E1072" t="str">
            <v>GENERAL AFFAIR</v>
          </cell>
          <cell r="F1072">
            <v>4</v>
          </cell>
          <cell r="G1072" t="str">
            <v>00-00-0000</v>
          </cell>
          <cell r="H1072" t="str">
            <v>TK/0</v>
          </cell>
          <cell r="I1072" t="str">
            <v>21-01-2019</v>
          </cell>
          <cell r="M1072">
            <v>2000000</v>
          </cell>
          <cell r="N1072">
            <v>21</v>
          </cell>
          <cell r="O1072">
            <v>2000000</v>
          </cell>
          <cell r="P1072">
            <v>1112500</v>
          </cell>
          <cell r="S1072">
            <v>3112500</v>
          </cell>
          <cell r="AF1072">
            <v>148214.28571428571</v>
          </cell>
          <cell r="AG1072">
            <v>3112500</v>
          </cell>
          <cell r="AI1072">
            <v>369600</v>
          </cell>
          <cell r="AJ1072">
            <v>50000</v>
          </cell>
          <cell r="AL1072">
            <v>419600</v>
          </cell>
          <cell r="BB1072">
            <v>3532100</v>
          </cell>
          <cell r="BC1072">
            <v>10598.846399999999</v>
          </cell>
          <cell r="BD1072">
            <v>13248.558000000001</v>
          </cell>
          <cell r="BE1072">
            <v>176647.44</v>
          </cell>
          <cell r="BF1072">
            <v>163398.88200000001</v>
          </cell>
          <cell r="BG1072">
            <v>88323.72</v>
          </cell>
          <cell r="BH1072">
            <v>44161.86</v>
          </cell>
          <cell r="BI1072">
            <v>88323.72</v>
          </cell>
          <cell r="BJ1072">
            <v>44161.86</v>
          </cell>
          <cell r="BK1072">
            <v>3355452.56</v>
          </cell>
          <cell r="BL1072">
            <v>0</v>
          </cell>
          <cell r="BM1072">
            <v>0</v>
          </cell>
          <cell r="BN1072">
            <v>3355452.56</v>
          </cell>
          <cell r="BR1072">
            <v>4416186</v>
          </cell>
        </row>
        <row r="1073">
          <cell r="B1073" t="str">
            <v>19010032</v>
          </cell>
          <cell r="C1073" t="str">
            <v>Rizky Wijaya</v>
          </cell>
          <cell r="D1073" t="str">
            <v>Office Boy</v>
          </cell>
          <cell r="E1073" t="str">
            <v>GENERAL AFFAIR</v>
          </cell>
          <cell r="F1073">
            <v>5</v>
          </cell>
          <cell r="G1073" t="str">
            <v>00-00-0000</v>
          </cell>
          <cell r="H1073" t="str">
            <v>TK/0</v>
          </cell>
          <cell r="I1073" t="str">
            <v>21-01-2019</v>
          </cell>
          <cell r="M1073">
            <v>2000000</v>
          </cell>
          <cell r="N1073">
            <v>21</v>
          </cell>
          <cell r="O1073">
            <v>2000000</v>
          </cell>
          <cell r="P1073">
            <v>1112500</v>
          </cell>
          <cell r="S1073">
            <v>3112500</v>
          </cell>
          <cell r="AF1073">
            <v>148214.28571428571</v>
          </cell>
          <cell r="AG1073">
            <v>3112500</v>
          </cell>
          <cell r="AI1073">
            <v>534000</v>
          </cell>
          <cell r="AJ1073">
            <v>50000</v>
          </cell>
          <cell r="AL1073">
            <v>584000</v>
          </cell>
          <cell r="BB1073">
            <v>3696500</v>
          </cell>
          <cell r="BC1073">
            <v>10598.846399999999</v>
          </cell>
          <cell r="BD1073">
            <v>13248.558000000001</v>
          </cell>
          <cell r="BE1073">
            <v>176647.44</v>
          </cell>
          <cell r="BF1073">
            <v>163398.88200000001</v>
          </cell>
          <cell r="BG1073">
            <v>88323.72</v>
          </cell>
          <cell r="BH1073">
            <v>44161.86</v>
          </cell>
          <cell r="BI1073">
            <v>88323.72</v>
          </cell>
          <cell r="BJ1073">
            <v>44161.86</v>
          </cell>
          <cell r="BK1073">
            <v>3519852.56</v>
          </cell>
          <cell r="BL1073">
            <v>0</v>
          </cell>
          <cell r="BM1073">
            <v>0</v>
          </cell>
          <cell r="BN1073">
            <v>3519852.56</v>
          </cell>
          <cell r="BR1073">
            <v>4416186</v>
          </cell>
        </row>
        <row r="1074">
          <cell r="B1074" t="str">
            <v>19030028</v>
          </cell>
          <cell r="C1074" t="str">
            <v>Suheri</v>
          </cell>
          <cell r="D1074" t="str">
            <v>Staff Maintanance</v>
          </cell>
          <cell r="E1074" t="str">
            <v>GENERAL AFFAIR</v>
          </cell>
          <cell r="F1074">
            <v>6</v>
          </cell>
          <cell r="G1074" t="str">
            <v>00-00-0000</v>
          </cell>
          <cell r="H1074" t="str">
            <v>K/3</v>
          </cell>
          <cell r="I1074" t="str">
            <v>28-03-2019</v>
          </cell>
          <cell r="M1074">
            <v>2000000</v>
          </cell>
          <cell r="N1074">
            <v>21</v>
          </cell>
          <cell r="O1074">
            <v>2000000</v>
          </cell>
          <cell r="P1074">
            <v>1112500</v>
          </cell>
          <cell r="S1074">
            <v>3112500</v>
          </cell>
          <cell r="AF1074">
            <v>148214.28571428571</v>
          </cell>
          <cell r="AG1074">
            <v>3112500</v>
          </cell>
          <cell r="AL1074">
            <v>0</v>
          </cell>
          <cell r="BB1074">
            <v>3112500</v>
          </cell>
          <cell r="BC1074">
            <v>10598.846399999999</v>
          </cell>
          <cell r="BD1074">
            <v>13248.558000000001</v>
          </cell>
          <cell r="BF1074">
            <v>163398.88200000001</v>
          </cell>
          <cell r="BG1074">
            <v>88323.72</v>
          </cell>
          <cell r="BH1074">
            <v>44161.86</v>
          </cell>
          <cell r="BI1074">
            <v>88323.72</v>
          </cell>
          <cell r="BK1074">
            <v>2980014.42</v>
          </cell>
          <cell r="BL1074">
            <v>0</v>
          </cell>
          <cell r="BM1074">
            <v>0</v>
          </cell>
          <cell r="BN1074">
            <v>2980014.42</v>
          </cell>
          <cell r="BR1074">
            <v>4416186</v>
          </cell>
        </row>
        <row r="1075">
          <cell r="B1075" t="str">
            <v>19070009</v>
          </cell>
          <cell r="C1075" t="str">
            <v>Rangga Wira Dwimulya</v>
          </cell>
          <cell r="D1075" t="str">
            <v>Staff GA</v>
          </cell>
          <cell r="E1075" t="str">
            <v>GENERAL AFFAIR</v>
          </cell>
          <cell r="F1075">
            <v>7</v>
          </cell>
          <cell r="G1075" t="str">
            <v>00-00-0000</v>
          </cell>
          <cell r="H1075" t="str">
            <v>K/1</v>
          </cell>
          <cell r="I1075" t="str">
            <v>24-04-2019</v>
          </cell>
          <cell r="M1075">
            <v>2000000</v>
          </cell>
          <cell r="N1075">
            <v>21</v>
          </cell>
          <cell r="O1075">
            <v>2000000</v>
          </cell>
          <cell r="P1075">
            <v>1200000</v>
          </cell>
          <cell r="S1075">
            <v>3200000</v>
          </cell>
          <cell r="AF1075">
            <v>152380.95238095237</v>
          </cell>
          <cell r="AG1075">
            <v>3199999.9999999995</v>
          </cell>
          <cell r="AL1075">
            <v>0</v>
          </cell>
          <cell r="BB1075">
            <v>3199999.9999999995</v>
          </cell>
          <cell r="BC1075">
            <v>10598.846399999999</v>
          </cell>
          <cell r="BD1075">
            <v>13248.558000000001</v>
          </cell>
          <cell r="BF1075">
            <v>163398.88200000001</v>
          </cell>
          <cell r="BG1075">
            <v>88323.72</v>
          </cell>
          <cell r="BH1075">
            <v>44161.86</v>
          </cell>
          <cell r="BI1075">
            <v>88323.72</v>
          </cell>
          <cell r="BK1075">
            <v>3067514.4199999995</v>
          </cell>
          <cell r="BL1075">
            <v>0</v>
          </cell>
          <cell r="BM1075">
            <v>0</v>
          </cell>
          <cell r="BN1075">
            <v>3067514.4199999995</v>
          </cell>
          <cell r="BR1075">
            <v>4416186</v>
          </cell>
        </row>
        <row r="1076">
          <cell r="B1076" t="str">
            <v>19080004</v>
          </cell>
          <cell r="C1076" t="str">
            <v>Rian Maulana Wijaya</v>
          </cell>
          <cell r="D1076" t="str">
            <v>Office Boy</v>
          </cell>
          <cell r="E1076" t="str">
            <v>GENERAL AFFAIR</v>
          </cell>
          <cell r="F1076">
            <v>8</v>
          </cell>
          <cell r="G1076" t="str">
            <v>00-00-0000</v>
          </cell>
          <cell r="H1076" t="str">
            <v>K/1</v>
          </cell>
          <cell r="I1076" t="str">
            <v>07-08-2019</v>
          </cell>
          <cell r="M1076">
            <v>2000000</v>
          </cell>
          <cell r="N1076">
            <v>21</v>
          </cell>
          <cell r="O1076">
            <v>2000000</v>
          </cell>
          <cell r="P1076">
            <v>1112500</v>
          </cell>
          <cell r="S1076">
            <v>3112500</v>
          </cell>
          <cell r="AF1076">
            <v>148214.28571428571</v>
          </cell>
          <cell r="AG1076">
            <v>3112500</v>
          </cell>
          <cell r="AI1076">
            <v>336000</v>
          </cell>
          <cell r="AJ1076">
            <v>50000</v>
          </cell>
          <cell r="AL1076">
            <v>386000</v>
          </cell>
          <cell r="BB1076">
            <v>3498500</v>
          </cell>
          <cell r="BC1076">
            <v>10598.846399999999</v>
          </cell>
          <cell r="BD1076">
            <v>13248.558000000001</v>
          </cell>
          <cell r="BF1076">
            <v>163398.88200000001</v>
          </cell>
          <cell r="BG1076">
            <v>88323.72</v>
          </cell>
          <cell r="BH1076">
            <v>44161.86</v>
          </cell>
          <cell r="BI1076">
            <v>88323.72</v>
          </cell>
          <cell r="BK1076">
            <v>3366014.42</v>
          </cell>
          <cell r="BL1076">
            <v>0</v>
          </cell>
          <cell r="BM1076">
            <v>0</v>
          </cell>
          <cell r="BN1076">
            <v>3366014.42</v>
          </cell>
          <cell r="BR1076">
            <v>4416186</v>
          </cell>
        </row>
        <row r="1077">
          <cell r="B1077">
            <v>21003036</v>
          </cell>
          <cell r="C1077" t="str">
            <v>Boy Suhendra</v>
          </cell>
          <cell r="D1077" t="str">
            <v>Driver (GA)</v>
          </cell>
          <cell r="E1077" t="str">
            <v>GENERAL AFFAIR</v>
          </cell>
          <cell r="F1077">
            <v>9</v>
          </cell>
          <cell r="G1077" t="str">
            <v>00-00-0000</v>
          </cell>
          <cell r="H1077" t="str">
            <v>K/2</v>
          </cell>
          <cell r="I1077" t="str">
            <v>12-03-2021</v>
          </cell>
          <cell r="M1077">
            <v>2000000</v>
          </cell>
          <cell r="N1077">
            <v>21</v>
          </cell>
          <cell r="O1077">
            <v>2000000</v>
          </cell>
          <cell r="P1077">
            <v>1104046.5</v>
          </cell>
          <cell r="S1077">
            <v>4416186</v>
          </cell>
          <cell r="AF1077">
            <v>210294.57142857142</v>
          </cell>
          <cell r="AG1077">
            <v>4416186</v>
          </cell>
          <cell r="AI1077">
            <v>192000</v>
          </cell>
          <cell r="AJ1077">
            <v>100000</v>
          </cell>
          <cell r="AL1077">
            <v>292000</v>
          </cell>
          <cell r="BB1077">
            <v>4708186</v>
          </cell>
          <cell r="BC1077">
            <v>10598.846399999999</v>
          </cell>
          <cell r="BD1077">
            <v>13248.558000000001</v>
          </cell>
          <cell r="BF1077">
            <v>163398.88200000001</v>
          </cell>
          <cell r="BG1077">
            <v>88323.72</v>
          </cell>
          <cell r="BH1077">
            <v>44161.86</v>
          </cell>
          <cell r="BI1077">
            <v>88323.72</v>
          </cell>
          <cell r="BK1077">
            <v>4575700.42</v>
          </cell>
          <cell r="BN1077">
            <v>4575700.42</v>
          </cell>
          <cell r="BR1077">
            <v>4416186</v>
          </cell>
        </row>
        <row r="1078">
          <cell r="M1078">
            <v>18000000</v>
          </cell>
          <cell r="O1078">
            <v>18000000</v>
          </cell>
          <cell r="P1078">
            <v>10629046.5</v>
          </cell>
          <cell r="Q1078">
            <v>0</v>
          </cell>
          <cell r="R1078">
            <v>0</v>
          </cell>
          <cell r="S1078">
            <v>29941186</v>
          </cell>
          <cell r="T1078">
            <v>1425770.7619047617</v>
          </cell>
          <cell r="U1078">
            <v>31366956.761904761</v>
          </cell>
          <cell r="V1078">
            <v>31366956.761904761</v>
          </cell>
          <cell r="W1078">
            <v>33380556.761904761</v>
          </cell>
          <cell r="X1078">
            <v>33880556.761904761</v>
          </cell>
          <cell r="Y1078">
            <v>33880556.761904761</v>
          </cell>
          <cell r="Z1078">
            <v>36394156.761904761</v>
          </cell>
          <cell r="AA1078">
            <v>36394156.761904761</v>
          </cell>
          <cell r="AB1078">
            <v>36394156.761904761</v>
          </cell>
          <cell r="AC1078">
            <v>36394156.761904761</v>
          </cell>
          <cell r="AD1078">
            <v>36394156.761904761</v>
          </cell>
          <cell r="AE1078">
            <v>36394156.761904761</v>
          </cell>
          <cell r="AF1078">
            <v>1425770.7619047617</v>
          </cell>
          <cell r="AG1078">
            <v>29941186</v>
          </cell>
          <cell r="AH1078">
            <v>0</v>
          </cell>
          <cell r="AI1078">
            <v>2013600</v>
          </cell>
          <cell r="AJ1078">
            <v>500000</v>
          </cell>
          <cell r="AK1078">
            <v>0</v>
          </cell>
          <cell r="AL1078">
            <v>2513600</v>
          </cell>
          <cell r="AM1078">
            <v>0</v>
          </cell>
          <cell r="AN1078">
            <v>0</v>
          </cell>
          <cell r="AO1078">
            <v>0</v>
          </cell>
          <cell r="AP1078">
            <v>32454786</v>
          </cell>
          <cell r="AQ1078">
            <v>32550175.617600001</v>
          </cell>
          <cell r="AR1078">
            <v>32669412.639599994</v>
          </cell>
          <cell r="AT1078">
            <v>0</v>
          </cell>
          <cell r="AU1078">
            <v>0</v>
          </cell>
          <cell r="AV1078">
            <v>0</v>
          </cell>
          <cell r="AW1078">
            <v>0</v>
          </cell>
          <cell r="AX1078">
            <v>0</v>
          </cell>
          <cell r="AY1078">
            <v>0</v>
          </cell>
          <cell r="AZ1078">
            <v>0</v>
          </cell>
          <cell r="BB1078">
            <v>32454786</v>
          </cell>
          <cell r="BC1078">
            <v>95389.617599999969</v>
          </cell>
          <cell r="BD1078">
            <v>119237.02200000003</v>
          </cell>
          <cell r="BE1078">
            <v>706589.76</v>
          </cell>
          <cell r="BF1078">
            <v>1470589.9380000001</v>
          </cell>
          <cell r="BG1078">
            <v>794913.47999999986</v>
          </cell>
          <cell r="BH1078">
            <v>397456.73999999993</v>
          </cell>
          <cell r="BI1078">
            <v>794913.47999999986</v>
          </cell>
          <cell r="BJ1078">
            <v>220809.3</v>
          </cell>
          <cell r="BK1078">
            <v>31041606.479999997</v>
          </cell>
          <cell r="BN1078">
            <v>31041606.479999997</v>
          </cell>
          <cell r="BR1078">
            <v>39745674</v>
          </cell>
          <cell r="BY1078">
            <v>31041606.479999997</v>
          </cell>
        </row>
        <row r="1079">
          <cell r="BY1079">
            <v>0</v>
          </cell>
        </row>
        <row r="1081">
          <cell r="B1081" t="str">
            <v>DIVISI :</v>
          </cell>
          <cell r="C1081" t="str">
            <v>QHSE</v>
          </cell>
          <cell r="BY1081">
            <v>0</v>
          </cell>
        </row>
        <row r="1082">
          <cell r="B1082" t="str">
            <v>NIK</v>
          </cell>
          <cell r="C1082" t="str">
            <v>NAMA</v>
          </cell>
          <cell r="D1082" t="str">
            <v>JABATAN</v>
          </cell>
          <cell r="E1082" t="str">
            <v>DIVISI / CABANG</v>
          </cell>
          <cell r="F1082" t="str">
            <v>NO SLIP</v>
          </cell>
          <cell r="G1082" t="str">
            <v>TGL</v>
          </cell>
          <cell r="H1082" t="str">
            <v>STATUS</v>
          </cell>
          <cell r="I1082" t="str">
            <v>TGL</v>
          </cell>
          <cell r="J1082" t="str">
            <v>BANK</v>
          </cell>
          <cell r="K1082" t="str">
            <v>NO. REKENING</v>
          </cell>
          <cell r="L1082" t="str">
            <v>NPWP</v>
          </cell>
          <cell r="M1082" t="str">
            <v>GAJI POKOK</v>
          </cell>
          <cell r="N1082" t="str">
            <v>HARI</v>
          </cell>
          <cell r="O1082" t="str">
            <v>GAJI POKOK EFEKTIF</v>
          </cell>
          <cell r="P1082" t="str">
            <v>TUNJANGAN</v>
          </cell>
          <cell r="S1082" t="str">
            <v>GAJI</v>
          </cell>
          <cell r="T1082" t="str">
            <v>INSENTIF, KOMISI &amp; PENCAPAIAN</v>
          </cell>
          <cell r="AC1082" t="str">
            <v>TOTAL</v>
          </cell>
          <cell r="AD1082" t="str">
            <v>PREMI</v>
          </cell>
          <cell r="AF1082" t="str">
            <v>Gaji Per hari</v>
          </cell>
          <cell r="AG1082" t="str">
            <v>Gaji setelah dipotong hari</v>
          </cell>
          <cell r="AH1082" t="str">
            <v>LEMBUR, ROLLING, DLL</v>
          </cell>
          <cell r="AL1082" t="str">
            <v>TOTAL</v>
          </cell>
          <cell r="AM1082" t="str">
            <v>Dinner Allowance</v>
          </cell>
          <cell r="AP1082" t="str">
            <v>Extra Dinner Allowance</v>
          </cell>
          <cell r="AS1082" t="str">
            <v>Grand Total</v>
          </cell>
          <cell r="AT1082" t="str">
            <v>POTONGAN</v>
          </cell>
          <cell r="AW1082" t="str">
            <v>Motor Support</v>
          </cell>
          <cell r="AY1082" t="str">
            <v>KOREKSI (+/-)</v>
          </cell>
          <cell r="BB1082" t="str">
            <v>TOTAL</v>
          </cell>
          <cell r="BC1082" t="str">
            <v>JAMSOSTEK (DARI GAJI POKOK)</v>
          </cell>
          <cell r="BK1082" t="str">
            <v>GAJI</v>
          </cell>
          <cell r="BL1082" t="str">
            <v>DIBAYAR FULL</v>
          </cell>
          <cell r="BN1082" t="str">
            <v>TOTAL</v>
          </cell>
        </row>
        <row r="1083">
          <cell r="G1083" t="str">
            <v>LAHIR</v>
          </cell>
          <cell r="H1083" t="str">
            <v>KEL</v>
          </cell>
          <cell r="I1083" t="str">
            <v>MASUK</v>
          </cell>
          <cell r="N1083" t="str">
            <v>KERJA</v>
          </cell>
          <cell r="P1083" t="str">
            <v>Tetap</v>
          </cell>
          <cell r="Q1083" t="str">
            <v>Transport</v>
          </cell>
          <cell r="R1083" t="str">
            <v>Jabatan</v>
          </cell>
          <cell r="S1083" t="str">
            <v>BRUTO</v>
          </cell>
          <cell r="T1083" t="str">
            <v>First Hour</v>
          </cell>
          <cell r="U1083" t="str">
            <v>Hours</v>
          </cell>
          <cell r="V1083" t="str">
            <v>INSENTIF</v>
          </cell>
          <cell r="W1083" t="str">
            <v>Second Hour</v>
          </cell>
          <cell r="X1083" t="str">
            <v>Hour</v>
          </cell>
          <cell r="Y1083" t="str">
            <v>KOMISI</v>
          </cell>
          <cell r="Z1083" t="str">
            <v>Third Hour</v>
          </cell>
          <cell r="AA1083" t="str">
            <v>Hours</v>
          </cell>
          <cell r="AB1083" t="str">
            <v>PENCAPAIAN</v>
          </cell>
          <cell r="AC1083" t="str">
            <v>INSENTIF</v>
          </cell>
          <cell r="AD1083" t="str">
            <v>Per Day</v>
          </cell>
          <cell r="AE1083" t="str">
            <v>Days</v>
          </cell>
          <cell r="AH1083" t="str">
            <v>LUAR KOTA</v>
          </cell>
          <cell r="AI1083" t="str">
            <v>LEMBUR</v>
          </cell>
          <cell r="AJ1083" t="str">
            <v>ROLLING</v>
          </cell>
          <cell r="AK1083" t="str">
            <v>UANG HARIAN</v>
          </cell>
          <cell r="AL1083" t="str">
            <v>LEMBUR</v>
          </cell>
          <cell r="AM1083" t="str">
            <v>Per Day</v>
          </cell>
          <cell r="AN1083" t="str">
            <v>Days</v>
          </cell>
          <cell r="AO1083" t="str">
            <v>Total</v>
          </cell>
          <cell r="AP1083" t="str">
            <v>Per Day</v>
          </cell>
          <cell r="AQ1083" t="str">
            <v>Days</v>
          </cell>
          <cell r="AR1083" t="str">
            <v>Total</v>
          </cell>
          <cell r="AS1083" t="str">
            <v>Overtime</v>
          </cell>
          <cell r="AT1083" t="str">
            <v>No.</v>
          </cell>
          <cell r="AU1083" t="str">
            <v>Total</v>
          </cell>
          <cell r="AV1083" t="str">
            <v>Keterangan</v>
          </cell>
          <cell r="AW1083" t="str">
            <v>No.</v>
          </cell>
          <cell r="AX1083" t="str">
            <v>Total</v>
          </cell>
          <cell r="AY1083" t="str">
            <v>No.</v>
          </cell>
          <cell r="AZ1083" t="str">
            <v>Total</v>
          </cell>
          <cell r="BA1083" t="str">
            <v>Keterangan</v>
          </cell>
          <cell r="BB1083" t="str">
            <v>GAJI</v>
          </cell>
          <cell r="BC1083" t="str">
            <v>JKK (0.24%)</v>
          </cell>
          <cell r="BD1083" t="str">
            <v>JKM(0.30%)</v>
          </cell>
          <cell r="BE1083" t="str">
            <v>BPJS (4.0%)</v>
          </cell>
          <cell r="BF1083" t="str">
            <v>JHT (3.7%)</v>
          </cell>
          <cell r="BG1083" t="str">
            <v>JPN (2%)</v>
          </cell>
          <cell r="BH1083" t="str">
            <v>JPN (1%)</v>
          </cell>
          <cell r="BI1083" t="str">
            <v>JHT (2.0%)</v>
          </cell>
          <cell r="BJ1083" t="str">
            <v>BPJS (1%)</v>
          </cell>
          <cell r="BK1083" t="str">
            <v>NETTO</v>
          </cell>
          <cell r="BN1083" t="str">
            <v>Take Home Pay</v>
          </cell>
        </row>
        <row r="1084">
          <cell r="B1084">
            <v>19090010</v>
          </cell>
          <cell r="C1084" t="str">
            <v>Eko Sulistio</v>
          </cell>
          <cell r="D1084" t="str">
            <v>Supervisor QHSE</v>
          </cell>
          <cell r="E1084" t="str">
            <v>QHSE</v>
          </cell>
          <cell r="F1084">
            <v>1</v>
          </cell>
          <cell r="G1084" t="str">
            <v>00-00-0000</v>
          </cell>
          <cell r="H1084" t="str">
            <v>K/1</v>
          </cell>
          <cell r="I1084" t="str">
            <v>23-09-2019</v>
          </cell>
          <cell r="J1084" t="str">
            <v>Mandiri</v>
          </cell>
          <cell r="K1084" t="str">
            <v>125-00-13899638</v>
          </cell>
          <cell r="L1084" t="str">
            <v>35.578.835.7-407.000</v>
          </cell>
          <cell r="M1084">
            <v>2000000</v>
          </cell>
          <cell r="N1084">
            <v>21</v>
          </cell>
          <cell r="O1084">
            <v>2000000</v>
          </cell>
          <cell r="P1084">
            <v>2125000</v>
          </cell>
          <cell r="S1084">
            <v>4125000</v>
          </cell>
          <cell r="AF1084">
            <v>196428.57142857142</v>
          </cell>
          <cell r="AG1084">
            <v>4125000</v>
          </cell>
          <cell r="BB1084">
            <v>4125000</v>
          </cell>
          <cell r="BC1084">
            <v>10598.846399999999</v>
          </cell>
          <cell r="BD1084">
            <v>13248.558000000001</v>
          </cell>
          <cell r="BE1084">
            <v>176647.44</v>
          </cell>
          <cell r="BF1084">
            <v>163398.88200000001</v>
          </cell>
          <cell r="BG1084">
            <v>88323.72</v>
          </cell>
          <cell r="BH1084">
            <v>44161.86</v>
          </cell>
          <cell r="BI1084">
            <v>88323.72</v>
          </cell>
          <cell r="BJ1084">
            <v>44161.86</v>
          </cell>
          <cell r="BK1084">
            <v>3948352.56</v>
          </cell>
          <cell r="BL1084">
            <v>0</v>
          </cell>
          <cell r="BN1084">
            <v>3948352.56</v>
          </cell>
          <cell r="BR1084">
            <v>4416186</v>
          </cell>
        </row>
        <row r="1085">
          <cell r="B1085">
            <v>20011011</v>
          </cell>
          <cell r="C1085" t="str">
            <v>Gusti Anggara</v>
          </cell>
          <cell r="D1085" t="str">
            <v>Staff QHSE</v>
          </cell>
          <cell r="E1085" t="str">
            <v>QHSE</v>
          </cell>
          <cell r="F1085">
            <v>2</v>
          </cell>
          <cell r="G1085" t="str">
            <v>00-00-0000</v>
          </cell>
          <cell r="H1085" t="str">
            <v>TK/0</v>
          </cell>
          <cell r="I1085" t="str">
            <v>06-11-2020</v>
          </cell>
          <cell r="J1085" t="str">
            <v>Mandiri</v>
          </cell>
          <cell r="K1085" t="str">
            <v>121-00-0767933-9</v>
          </cell>
          <cell r="L1085" t="str">
            <v>'71.101.390.4-075.000</v>
          </cell>
          <cell r="M1085">
            <v>2000000</v>
          </cell>
          <cell r="N1085">
            <v>21</v>
          </cell>
          <cell r="O1085">
            <v>2000000</v>
          </cell>
          <cell r="P1085">
            <v>1200000</v>
          </cell>
          <cell r="S1085">
            <v>3200000</v>
          </cell>
          <cell r="AF1085">
            <v>152380.95238095237</v>
          </cell>
          <cell r="AG1085">
            <v>3199999.9999999995</v>
          </cell>
          <cell r="BB1085">
            <v>3199999.9999999995</v>
          </cell>
          <cell r="BC1085">
            <v>10598.846399999999</v>
          </cell>
          <cell r="BD1085">
            <v>13248.558000000001</v>
          </cell>
          <cell r="BE1085">
            <v>176647.44</v>
          </cell>
          <cell r="BF1085">
            <v>163398.88200000001</v>
          </cell>
          <cell r="BG1085">
            <v>88323.72</v>
          </cell>
          <cell r="BH1085">
            <v>44161.86</v>
          </cell>
          <cell r="BI1085">
            <v>88323.72</v>
          </cell>
          <cell r="BJ1085">
            <v>44161.86</v>
          </cell>
          <cell r="BK1085">
            <v>3023352.5599999996</v>
          </cell>
          <cell r="BN1085">
            <v>3023352.5599999996</v>
          </cell>
          <cell r="BR1085">
            <v>4416186</v>
          </cell>
        </row>
        <row r="1086">
          <cell r="M1086">
            <v>4000000</v>
          </cell>
          <cell r="O1086">
            <v>4000000</v>
          </cell>
          <cell r="P1086">
            <v>3325000</v>
          </cell>
          <cell r="Q1086">
            <v>0</v>
          </cell>
          <cell r="R1086">
            <v>0</v>
          </cell>
          <cell r="S1086">
            <v>7325000</v>
          </cell>
          <cell r="V1086">
            <v>0</v>
          </cell>
          <cell r="Y1086">
            <v>0</v>
          </cell>
          <cell r="AB1086">
            <v>0</v>
          </cell>
          <cell r="AC1086">
            <v>0</v>
          </cell>
          <cell r="AF1086">
            <v>348809.52380952379</v>
          </cell>
          <cell r="AG1086">
            <v>7325000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S1086">
            <v>0</v>
          </cell>
          <cell r="AT1086">
            <v>0</v>
          </cell>
          <cell r="AU1086">
            <v>0</v>
          </cell>
          <cell r="AW1086">
            <v>0</v>
          </cell>
          <cell r="AX1086">
            <v>0</v>
          </cell>
          <cell r="AY1086">
            <v>0</v>
          </cell>
          <cell r="AZ1086">
            <v>0</v>
          </cell>
          <cell r="BB1086">
            <v>7325000</v>
          </cell>
          <cell r="BC1086">
            <v>21197.692799999997</v>
          </cell>
          <cell r="BD1086">
            <v>26497.116000000002</v>
          </cell>
          <cell r="BE1086">
            <v>353294.88</v>
          </cell>
          <cell r="BF1086">
            <v>326797.76400000002</v>
          </cell>
          <cell r="BG1086">
            <v>176647.44</v>
          </cell>
          <cell r="BH1086">
            <v>88323.72</v>
          </cell>
          <cell r="BI1086">
            <v>176647.44</v>
          </cell>
          <cell r="BJ1086">
            <v>88323.72</v>
          </cell>
          <cell r="BK1086">
            <v>6971705.1199999992</v>
          </cell>
          <cell r="BN1086">
            <v>6971705.1199999992</v>
          </cell>
          <cell r="BR1086">
            <v>8832372</v>
          </cell>
          <cell r="BY1086">
            <v>6971705.1199999992</v>
          </cell>
        </row>
        <row r="1088">
          <cell r="B1088" t="str">
            <v>DIVISI :</v>
          </cell>
          <cell r="C1088" t="str">
            <v>OPERATION CCTV</v>
          </cell>
          <cell r="BY1088">
            <v>0</v>
          </cell>
        </row>
        <row r="1089">
          <cell r="B1089" t="str">
            <v>NIK</v>
          </cell>
          <cell r="C1089" t="str">
            <v>NAMA</v>
          </cell>
          <cell r="D1089" t="str">
            <v>JABATAN</v>
          </cell>
          <cell r="E1089" t="str">
            <v>DIVISI / CABANG</v>
          </cell>
          <cell r="F1089" t="str">
            <v>NO SLIP</v>
          </cell>
          <cell r="G1089" t="str">
            <v>TGL</v>
          </cell>
          <cell r="H1089" t="str">
            <v>STATUS</v>
          </cell>
          <cell r="I1089" t="str">
            <v>TGL</v>
          </cell>
          <cell r="J1089" t="str">
            <v>BANK</v>
          </cell>
          <cell r="K1089" t="str">
            <v>NO. REKENING</v>
          </cell>
          <cell r="L1089" t="str">
            <v>NPWP</v>
          </cell>
          <cell r="M1089" t="str">
            <v>GAJI POKOK</v>
          </cell>
          <cell r="N1089" t="str">
            <v>HARI</v>
          </cell>
          <cell r="O1089" t="str">
            <v>GAJI POKOK EFEKTIF</v>
          </cell>
          <cell r="P1089" t="str">
            <v>TUNJANGAN</v>
          </cell>
          <cell r="S1089" t="str">
            <v>GAJI</v>
          </cell>
          <cell r="T1089" t="str">
            <v>INSENTIF, KOMISI &amp; PENCAPAIAN</v>
          </cell>
          <cell r="AC1089" t="str">
            <v>TOTAL</v>
          </cell>
          <cell r="AD1089" t="str">
            <v>PREMI</v>
          </cell>
          <cell r="AF1089" t="str">
            <v>Gaji Per hari</v>
          </cell>
          <cell r="AG1089" t="str">
            <v>Gaji setelah dipotong hari</v>
          </cell>
          <cell r="AH1089" t="str">
            <v>LEMBUR, ROLLING, DLL</v>
          </cell>
          <cell r="AL1089" t="str">
            <v>TOTAL</v>
          </cell>
          <cell r="AM1089" t="str">
            <v>Dinner Allowance</v>
          </cell>
          <cell r="AP1089" t="str">
            <v>Extra Dinner Allowance</v>
          </cell>
          <cell r="AS1089" t="str">
            <v>Grand Total</v>
          </cell>
          <cell r="AT1089" t="str">
            <v>POTONGAN</v>
          </cell>
          <cell r="AW1089" t="str">
            <v>Motor Support</v>
          </cell>
          <cell r="AY1089" t="str">
            <v>KOREKSI (+/-)</v>
          </cell>
          <cell r="BB1089" t="str">
            <v>TOTAL</v>
          </cell>
          <cell r="BC1089" t="str">
            <v>JAMSOSTEK (DARI GAJI POKOK)</v>
          </cell>
          <cell r="BK1089" t="str">
            <v>GAJI</v>
          </cell>
          <cell r="BL1089" t="str">
            <v>DIBAYAR FULL</v>
          </cell>
          <cell r="BN1089" t="str">
            <v>TOTAL</v>
          </cell>
        </row>
        <row r="1090">
          <cell r="G1090" t="str">
            <v>LAHIR</v>
          </cell>
          <cell r="H1090" t="str">
            <v>KEL</v>
          </cell>
          <cell r="I1090" t="str">
            <v>MASUK</v>
          </cell>
          <cell r="N1090" t="str">
            <v>KERJA</v>
          </cell>
          <cell r="P1090" t="str">
            <v>Tetap</v>
          </cell>
          <cell r="Q1090" t="str">
            <v>Transport</v>
          </cell>
          <cell r="R1090" t="str">
            <v>Jabatan</v>
          </cell>
          <cell r="S1090" t="str">
            <v>BRUTO</v>
          </cell>
          <cell r="T1090" t="str">
            <v>First Hour</v>
          </cell>
          <cell r="U1090" t="str">
            <v>Hours</v>
          </cell>
          <cell r="V1090" t="str">
            <v>INSENTIF</v>
          </cell>
          <cell r="W1090" t="str">
            <v>Second Hour</v>
          </cell>
          <cell r="X1090" t="str">
            <v>Hour</v>
          </cell>
          <cell r="Y1090" t="str">
            <v>KOMISI</v>
          </cell>
          <cell r="Z1090" t="str">
            <v>Third Hour</v>
          </cell>
          <cell r="AA1090" t="str">
            <v>Hours</v>
          </cell>
          <cell r="AB1090" t="str">
            <v>PENCAPAIAN</v>
          </cell>
          <cell r="AC1090" t="str">
            <v>INSENTIF</v>
          </cell>
          <cell r="AD1090" t="str">
            <v>Per Day</v>
          </cell>
          <cell r="AE1090" t="str">
            <v>Days</v>
          </cell>
          <cell r="AH1090" t="str">
            <v>LUAR KOTA</v>
          </cell>
          <cell r="AI1090" t="str">
            <v>LEMBUR</v>
          </cell>
          <cell r="AJ1090" t="str">
            <v>ROLLING</v>
          </cell>
          <cell r="AK1090" t="str">
            <v>UANG HARIAN</v>
          </cell>
          <cell r="AL1090" t="str">
            <v>LEMBUR</v>
          </cell>
          <cell r="AM1090" t="str">
            <v>Per Day</v>
          </cell>
          <cell r="AN1090" t="str">
            <v>Days</v>
          </cell>
          <cell r="AO1090" t="str">
            <v>Total</v>
          </cell>
          <cell r="AP1090" t="str">
            <v>Per Day</v>
          </cell>
          <cell r="AQ1090" t="str">
            <v>Days</v>
          </cell>
          <cell r="AR1090" t="str">
            <v>Total</v>
          </cell>
          <cell r="AS1090" t="str">
            <v>Overtime</v>
          </cell>
          <cell r="AT1090" t="str">
            <v>No.</v>
          </cell>
          <cell r="AU1090" t="str">
            <v>Total</v>
          </cell>
          <cell r="AV1090" t="str">
            <v>Keterangan</v>
          </cell>
          <cell r="AW1090" t="str">
            <v>No.</v>
          </cell>
          <cell r="AX1090" t="str">
            <v>Total</v>
          </cell>
          <cell r="AY1090" t="str">
            <v>No.</v>
          </cell>
          <cell r="AZ1090" t="str">
            <v>Total</v>
          </cell>
          <cell r="BA1090" t="str">
            <v>Keterangan</v>
          </cell>
          <cell r="BB1090" t="str">
            <v>GAJI</v>
          </cell>
          <cell r="BC1090" t="str">
            <v>JKK (0.24%)</v>
          </cell>
          <cell r="BD1090" t="str">
            <v>JKM(0.30%)</v>
          </cell>
          <cell r="BE1090" t="str">
            <v>BPJS (4.0%)</v>
          </cell>
          <cell r="BF1090" t="str">
            <v>JHT (3.7%)</v>
          </cell>
          <cell r="BG1090" t="str">
            <v>JPN (2%)</v>
          </cell>
          <cell r="BH1090" t="str">
            <v>JPN (1%)</v>
          </cell>
          <cell r="BI1090" t="str">
            <v>JHT (2.0%)</v>
          </cell>
          <cell r="BJ1090" t="str">
            <v>BPJS (1%)</v>
          </cell>
          <cell r="BK1090" t="str">
            <v>NETTO</v>
          </cell>
          <cell r="BN1090" t="str">
            <v>Take Home Pay</v>
          </cell>
        </row>
        <row r="1091">
          <cell r="B1091" t="str">
            <v>17010089</v>
          </cell>
          <cell r="C1091" t="str">
            <v>SILVIANUS DICKY ADITYAWAN</v>
          </cell>
          <cell r="D1091" t="str">
            <v>CCTV &amp; Technician</v>
          </cell>
          <cell r="E1091" t="str">
            <v>OPERATION CCTV</v>
          </cell>
          <cell r="F1091">
            <v>1</v>
          </cell>
          <cell r="G1091" t="str">
            <v>00-00-0000</v>
          </cell>
          <cell r="H1091" t="str">
            <v>K/0</v>
          </cell>
          <cell r="I1091" t="str">
            <v>01-08-2017</v>
          </cell>
          <cell r="M1091">
            <v>2000000</v>
          </cell>
          <cell r="N1091">
            <v>21</v>
          </cell>
          <cell r="O1091">
            <v>2000000</v>
          </cell>
          <cell r="P1091">
            <v>1250000</v>
          </cell>
          <cell r="S1091">
            <v>3250000</v>
          </cell>
          <cell r="V1091">
            <v>0</v>
          </cell>
          <cell r="Y1091">
            <v>0</v>
          </cell>
          <cell r="AB1091">
            <v>0</v>
          </cell>
          <cell r="AF1091">
            <v>154761.90476190476</v>
          </cell>
          <cell r="AG1091">
            <v>3250000</v>
          </cell>
          <cell r="AH1091">
            <v>0</v>
          </cell>
          <cell r="AL1091">
            <v>0</v>
          </cell>
          <cell r="AN1091">
            <v>0</v>
          </cell>
          <cell r="AQ1091">
            <v>0</v>
          </cell>
          <cell r="AT1091">
            <v>0</v>
          </cell>
          <cell r="AU1091">
            <v>0</v>
          </cell>
          <cell r="AW1091">
            <v>0</v>
          </cell>
          <cell r="AX1091">
            <v>0</v>
          </cell>
          <cell r="AY1091">
            <v>0</v>
          </cell>
          <cell r="AZ1091">
            <v>0</v>
          </cell>
          <cell r="BB1091">
            <v>3250000</v>
          </cell>
          <cell r="BC1091">
            <v>10598.846399999999</v>
          </cell>
          <cell r="BD1091">
            <v>13248.558000000001</v>
          </cell>
          <cell r="BE1091">
            <v>176647.44</v>
          </cell>
          <cell r="BF1091">
            <v>163398.88200000001</v>
          </cell>
          <cell r="BG1091">
            <v>88323.72</v>
          </cell>
          <cell r="BH1091">
            <v>44161.86</v>
          </cell>
          <cell r="BI1091">
            <v>88323.72</v>
          </cell>
          <cell r="BJ1091">
            <v>44161.86</v>
          </cell>
          <cell r="BK1091">
            <v>3073352.56</v>
          </cell>
          <cell r="BL1091">
            <v>0</v>
          </cell>
          <cell r="BM1091">
            <v>0</v>
          </cell>
          <cell r="BN1091">
            <v>3073352.56</v>
          </cell>
          <cell r="BR1091">
            <v>4416186</v>
          </cell>
          <cell r="BY1091">
            <v>3073352.56</v>
          </cell>
        </row>
        <row r="1092">
          <cell r="B1092" t="str">
            <v>19010033</v>
          </cell>
          <cell r="C1092" t="str">
            <v>Andhika Ryananda Prastomo</v>
          </cell>
          <cell r="D1092" t="str">
            <v>CCTV</v>
          </cell>
          <cell r="E1092" t="str">
            <v>OPERATION CCTV</v>
          </cell>
          <cell r="F1092">
            <v>2</v>
          </cell>
          <cell r="G1092" t="str">
            <v>00-00-0000</v>
          </cell>
          <cell r="H1092" t="str">
            <v>TK/0</v>
          </cell>
          <cell r="I1092" t="str">
            <v>21-02-2019</v>
          </cell>
          <cell r="M1092">
            <v>2000000</v>
          </cell>
          <cell r="N1092">
            <v>21</v>
          </cell>
          <cell r="O1092">
            <v>2000000</v>
          </cell>
          <cell r="P1092">
            <v>1125000</v>
          </cell>
          <cell r="S1092">
            <v>3125000</v>
          </cell>
          <cell r="AF1092">
            <v>148809.52380952382</v>
          </cell>
          <cell r="AG1092">
            <v>3125000</v>
          </cell>
          <cell r="AL1092">
            <v>0</v>
          </cell>
          <cell r="BB1092">
            <v>3125000</v>
          </cell>
          <cell r="BC1092">
            <v>10598.846399999999</v>
          </cell>
          <cell r="BD1092">
            <v>13248.558000000001</v>
          </cell>
          <cell r="BE1092">
            <v>176647.44</v>
          </cell>
          <cell r="BF1092">
            <v>163398.88200000001</v>
          </cell>
          <cell r="BG1092">
            <v>88323.72</v>
          </cell>
          <cell r="BH1092">
            <v>44161.86</v>
          </cell>
          <cell r="BI1092">
            <v>88323.72</v>
          </cell>
          <cell r="BJ1092">
            <v>44161.86</v>
          </cell>
          <cell r="BK1092">
            <v>2948352.56</v>
          </cell>
          <cell r="BL1092">
            <v>0</v>
          </cell>
          <cell r="BM1092">
            <v>0</v>
          </cell>
          <cell r="BN1092">
            <v>2948352.56</v>
          </cell>
          <cell r="BR1092">
            <v>4416186</v>
          </cell>
        </row>
        <row r="1093">
          <cell r="B1093" t="str">
            <v>19080006</v>
          </cell>
          <cell r="C1093" t="str">
            <v>Chandra Adam Dharmawan</v>
          </cell>
          <cell r="D1093" t="str">
            <v>CCTV Technician</v>
          </cell>
          <cell r="E1093" t="str">
            <v>OPERATION CCTV</v>
          </cell>
          <cell r="F1093">
            <v>3</v>
          </cell>
          <cell r="G1093" t="str">
            <v>00-00-0000</v>
          </cell>
          <cell r="H1093" t="str">
            <v>TK/0</v>
          </cell>
          <cell r="I1093" t="str">
            <v>21-07-2019</v>
          </cell>
          <cell r="M1093">
            <v>2000000</v>
          </cell>
          <cell r="N1093">
            <v>21</v>
          </cell>
          <cell r="O1093">
            <v>2000000</v>
          </cell>
          <cell r="P1093">
            <v>1104046.5</v>
          </cell>
          <cell r="S1093">
            <v>3104046.5</v>
          </cell>
          <cell r="AF1093">
            <v>147811.73809523811</v>
          </cell>
          <cell r="AG1093">
            <v>3104046.5</v>
          </cell>
          <cell r="AL1093">
            <v>0</v>
          </cell>
          <cell r="BB1093">
            <v>3104046.5</v>
          </cell>
          <cell r="BC1093">
            <v>10598.846399999999</v>
          </cell>
          <cell r="BD1093">
            <v>13248.558000000001</v>
          </cell>
          <cell r="BE1093">
            <v>176647.44</v>
          </cell>
          <cell r="BF1093">
            <v>163398.88200000001</v>
          </cell>
          <cell r="BG1093">
            <v>88323.72</v>
          </cell>
          <cell r="BH1093">
            <v>44161.86</v>
          </cell>
          <cell r="BI1093">
            <v>88323.72</v>
          </cell>
          <cell r="BJ1093">
            <v>44161.86</v>
          </cell>
          <cell r="BK1093">
            <v>2927399.06</v>
          </cell>
          <cell r="BL1093">
            <v>0</v>
          </cell>
          <cell r="BM1093">
            <v>0</v>
          </cell>
          <cell r="BN1093">
            <v>2927399.06</v>
          </cell>
          <cell r="BR1093">
            <v>4416186</v>
          </cell>
        </row>
        <row r="1094">
          <cell r="M1094">
            <v>6000000</v>
          </cell>
          <cell r="O1094">
            <v>6000000</v>
          </cell>
          <cell r="P1094">
            <v>3479046.5</v>
          </cell>
          <cell r="Q1094">
            <v>0</v>
          </cell>
          <cell r="R1094">
            <v>0</v>
          </cell>
          <cell r="S1094">
            <v>9479046.5</v>
          </cell>
          <cell r="V1094">
            <v>0</v>
          </cell>
          <cell r="Y1094">
            <v>0</v>
          </cell>
          <cell r="AB1094">
            <v>0</v>
          </cell>
          <cell r="AC1094">
            <v>0</v>
          </cell>
          <cell r="AF1094">
            <v>451383.16666666669</v>
          </cell>
          <cell r="AG1094">
            <v>9479046.5</v>
          </cell>
          <cell r="AH1094">
            <v>0</v>
          </cell>
          <cell r="AI1094">
            <v>0</v>
          </cell>
          <cell r="AJ1094">
            <v>0</v>
          </cell>
          <cell r="AK1094">
            <v>0</v>
          </cell>
          <cell r="AL1094">
            <v>0</v>
          </cell>
          <cell r="AS1094">
            <v>0</v>
          </cell>
          <cell r="AT1094">
            <v>0</v>
          </cell>
          <cell r="AU1094">
            <v>0</v>
          </cell>
          <cell r="AW1094">
            <v>0</v>
          </cell>
          <cell r="AX1094">
            <v>0</v>
          </cell>
          <cell r="AY1094">
            <v>0</v>
          </cell>
          <cell r="AZ1094">
            <v>0</v>
          </cell>
          <cell r="BB1094">
            <v>9479046.5</v>
          </cell>
          <cell r="BC1094">
            <v>31796.539199999996</v>
          </cell>
          <cell r="BD1094">
            <v>39745.673999999999</v>
          </cell>
          <cell r="BE1094">
            <v>529942.32000000007</v>
          </cell>
          <cell r="BF1094">
            <v>490196.64600000007</v>
          </cell>
          <cell r="BG1094">
            <v>264971.16000000003</v>
          </cell>
          <cell r="BH1094">
            <v>132485.58000000002</v>
          </cell>
          <cell r="BI1094">
            <v>264971.16000000003</v>
          </cell>
          <cell r="BJ1094">
            <v>132485.58000000002</v>
          </cell>
          <cell r="BK1094">
            <v>8949104.1799999997</v>
          </cell>
          <cell r="BN1094">
            <v>8949104.1799999997</v>
          </cell>
          <cell r="BR1094">
            <v>13248558</v>
          </cell>
          <cell r="BY1094">
            <v>8949104.1799999997</v>
          </cell>
        </row>
        <row r="1095">
          <cell r="BY1095">
            <v>0</v>
          </cell>
        </row>
        <row r="1096">
          <cell r="B1096" t="str">
            <v>DIVISI      :</v>
          </cell>
          <cell r="C1096" t="str">
            <v>INTERNAL AUDIT</v>
          </cell>
          <cell r="BY1096">
            <v>0</v>
          </cell>
        </row>
        <row r="1097">
          <cell r="B1097" t="str">
            <v>NIK</v>
          </cell>
          <cell r="C1097" t="str">
            <v>NAMA</v>
          </cell>
          <cell r="D1097" t="str">
            <v>JABATAN</v>
          </cell>
          <cell r="E1097" t="str">
            <v>DIVISI / CABANG</v>
          </cell>
          <cell r="F1097" t="str">
            <v>NO SLIP</v>
          </cell>
          <cell r="G1097" t="str">
            <v>TGL</v>
          </cell>
          <cell r="H1097" t="str">
            <v>STATUS</v>
          </cell>
          <cell r="I1097" t="str">
            <v>TGL</v>
          </cell>
          <cell r="J1097" t="str">
            <v>BANK</v>
          </cell>
          <cell r="K1097" t="str">
            <v>NO. REKENING</v>
          </cell>
          <cell r="L1097" t="str">
            <v>NPWP</v>
          </cell>
          <cell r="M1097" t="str">
            <v>GAJI POKOK</v>
          </cell>
          <cell r="N1097" t="str">
            <v>HARI</v>
          </cell>
          <cell r="O1097" t="str">
            <v>GAJI POKOK EFEKTIF</v>
          </cell>
          <cell r="P1097" t="str">
            <v>TUNJANGAN</v>
          </cell>
          <cell r="S1097" t="str">
            <v>GAJI</v>
          </cell>
          <cell r="T1097" t="str">
            <v>INSENTIF, KOMISI &amp; PENCAPAIAN</v>
          </cell>
          <cell r="AC1097" t="str">
            <v>TOTAL</v>
          </cell>
          <cell r="AD1097" t="str">
            <v>PREMI</v>
          </cell>
          <cell r="AF1097" t="str">
            <v>Gaji Per hari</v>
          </cell>
          <cell r="AG1097" t="str">
            <v>Gaji setelah dipotong hari</v>
          </cell>
          <cell r="AH1097" t="str">
            <v>LEMBUR, ROLLING, DLL</v>
          </cell>
          <cell r="AL1097" t="str">
            <v>TOTAL</v>
          </cell>
          <cell r="AM1097" t="str">
            <v>Dinner Allowance</v>
          </cell>
          <cell r="AP1097" t="str">
            <v>Extra Dinner Allowance</v>
          </cell>
          <cell r="AS1097" t="str">
            <v>Grand Total</v>
          </cell>
          <cell r="AT1097" t="str">
            <v>POTONGAN</v>
          </cell>
          <cell r="AW1097" t="str">
            <v>Motor Support</v>
          </cell>
          <cell r="AY1097" t="str">
            <v>KOREKSI (+/-)</v>
          </cell>
          <cell r="BB1097" t="str">
            <v>TOTAL</v>
          </cell>
          <cell r="BC1097" t="str">
            <v>JAMSOSTEK (DARI GAJI POKOK)</v>
          </cell>
          <cell r="BK1097" t="str">
            <v>GAJI</v>
          </cell>
          <cell r="BL1097" t="str">
            <v>DIBAYAR FULL</v>
          </cell>
          <cell r="BN1097" t="str">
            <v>TOTAL</v>
          </cell>
        </row>
        <row r="1098">
          <cell r="G1098" t="str">
            <v>LAHIR</v>
          </cell>
          <cell r="H1098" t="str">
            <v>KEL</v>
          </cell>
          <cell r="I1098" t="str">
            <v>MASUK</v>
          </cell>
          <cell r="N1098" t="str">
            <v>KERJA</v>
          </cell>
          <cell r="P1098" t="str">
            <v>Tetap</v>
          </cell>
          <cell r="Q1098" t="str">
            <v>Transport</v>
          </cell>
          <cell r="R1098" t="str">
            <v>Jabatan</v>
          </cell>
          <cell r="S1098" t="str">
            <v>BRUTO</v>
          </cell>
          <cell r="T1098" t="str">
            <v>First Hour</v>
          </cell>
          <cell r="U1098" t="str">
            <v>Hours</v>
          </cell>
          <cell r="V1098" t="str">
            <v>INSENTIF</v>
          </cell>
          <cell r="W1098" t="str">
            <v>Second Hour</v>
          </cell>
          <cell r="X1098" t="str">
            <v>Hour</v>
          </cell>
          <cell r="Y1098" t="str">
            <v>KOMISI</v>
          </cell>
          <cell r="Z1098" t="str">
            <v>Third Hour</v>
          </cell>
          <cell r="AA1098" t="str">
            <v>Hours</v>
          </cell>
          <cell r="AB1098" t="str">
            <v>PENCAPAIAN</v>
          </cell>
          <cell r="AC1098" t="str">
            <v>INSENTIF</v>
          </cell>
          <cell r="AD1098" t="str">
            <v>Per Day</v>
          </cell>
          <cell r="AE1098" t="str">
            <v>Days</v>
          </cell>
          <cell r="AH1098" t="str">
            <v>LUAR KOTA</v>
          </cell>
          <cell r="AI1098" t="str">
            <v>LEMBUR</v>
          </cell>
          <cell r="AJ1098" t="str">
            <v>ROLLING</v>
          </cell>
          <cell r="AK1098" t="str">
            <v>UANG HARIAN</v>
          </cell>
          <cell r="AL1098" t="str">
            <v>LEMBUR</v>
          </cell>
          <cell r="AM1098" t="str">
            <v>Per Day</v>
          </cell>
          <cell r="AN1098" t="str">
            <v>Days</v>
          </cell>
          <cell r="AO1098" t="str">
            <v>Total</v>
          </cell>
          <cell r="AP1098" t="str">
            <v>Per Day</v>
          </cell>
          <cell r="AQ1098" t="str">
            <v>Days</v>
          </cell>
          <cell r="AR1098" t="str">
            <v>Total</v>
          </cell>
          <cell r="AS1098" t="str">
            <v>Overtime</v>
          </cell>
          <cell r="AT1098" t="str">
            <v>No.</v>
          </cell>
          <cell r="AU1098" t="str">
            <v>Total</v>
          </cell>
          <cell r="AV1098" t="str">
            <v>Keterangan</v>
          </cell>
          <cell r="AW1098" t="str">
            <v>No.</v>
          </cell>
          <cell r="AX1098" t="str">
            <v>Total</v>
          </cell>
          <cell r="AY1098" t="str">
            <v>No.</v>
          </cell>
          <cell r="AZ1098" t="str">
            <v>Total</v>
          </cell>
          <cell r="BA1098" t="str">
            <v>Keterangan</v>
          </cell>
          <cell r="BB1098" t="str">
            <v>GAJI</v>
          </cell>
          <cell r="BC1098" t="str">
            <v>JKK (0.24%)</v>
          </cell>
          <cell r="BD1098" t="str">
            <v>JKM(0.30%)</v>
          </cell>
          <cell r="BE1098" t="str">
            <v>BPJS (4.0%)</v>
          </cell>
          <cell r="BF1098" t="str">
            <v>JHT (3.7%)</v>
          </cell>
          <cell r="BG1098" t="str">
            <v>JPN (2%)</v>
          </cell>
          <cell r="BH1098" t="str">
            <v>JPN (1%)</v>
          </cell>
          <cell r="BI1098" t="str">
            <v>JHT (2.0%)</v>
          </cell>
          <cell r="BJ1098" t="str">
            <v>BPJS (1%)</v>
          </cell>
          <cell r="BK1098" t="str">
            <v>NETTO</v>
          </cell>
          <cell r="BN1098" t="str">
            <v>Take Home Pay</v>
          </cell>
        </row>
        <row r="1099">
          <cell r="B1099">
            <v>20100001</v>
          </cell>
          <cell r="C1099" t="str">
            <v>R Achmad Sulaeman</v>
          </cell>
          <cell r="D1099" t="str">
            <v xml:space="preserve">Internal Audt Manager </v>
          </cell>
          <cell r="E1099" t="str">
            <v>INTERNAL AUDIT</v>
          </cell>
          <cell r="F1099">
            <v>1</v>
          </cell>
          <cell r="G1099" t="str">
            <v>00-00-0000</v>
          </cell>
          <cell r="H1099" t="str">
            <v>K/2</v>
          </cell>
          <cell r="I1099" t="str">
            <v>05-10-2020</v>
          </cell>
          <cell r="J1099" t="str">
            <v>Mandiri</v>
          </cell>
          <cell r="K1099" t="str">
            <v>1560000779878</v>
          </cell>
          <cell r="L1099" t="str">
            <v>66.569.647.2-407.000</v>
          </cell>
          <cell r="M1099">
            <v>2000000</v>
          </cell>
          <cell r="N1099">
            <v>21</v>
          </cell>
          <cell r="O1099">
            <v>2000000</v>
          </cell>
          <cell r="P1099">
            <v>4000000</v>
          </cell>
          <cell r="S1099">
            <v>6000000</v>
          </cell>
          <cell r="AF1099">
            <v>285714.28571428574</v>
          </cell>
          <cell r="AG1099">
            <v>6000000.0000000009</v>
          </cell>
          <cell r="AL1099">
            <v>0</v>
          </cell>
          <cell r="BB1099">
            <v>6000000.0000000009</v>
          </cell>
          <cell r="BC1099">
            <v>16800</v>
          </cell>
          <cell r="BD1099">
            <v>21000</v>
          </cell>
          <cell r="BE1099">
            <v>280000</v>
          </cell>
          <cell r="BF1099">
            <v>259000</v>
          </cell>
          <cell r="BG1099">
            <v>140000</v>
          </cell>
          <cell r="BH1099">
            <v>70000</v>
          </cell>
          <cell r="BI1099">
            <v>140000</v>
          </cell>
          <cell r="BJ1099">
            <v>70000</v>
          </cell>
          <cell r="BK1099">
            <v>5720000.0000000009</v>
          </cell>
          <cell r="BN1099">
            <v>5720000.0000000009</v>
          </cell>
          <cell r="BR1099">
            <v>7000000</v>
          </cell>
        </row>
        <row r="1100">
          <cell r="B1100" t="str">
            <v>18080020</v>
          </cell>
          <cell r="C1100" t="str">
            <v>Ferry Herdiyanto</v>
          </cell>
          <cell r="D1100" t="str">
            <v>Internal Audit</v>
          </cell>
          <cell r="E1100" t="str">
            <v>INTERNAL AUDIT</v>
          </cell>
          <cell r="F1100">
            <v>2</v>
          </cell>
          <cell r="G1100" t="str">
            <v>00-00-0000</v>
          </cell>
          <cell r="H1100" t="str">
            <v>K/1</v>
          </cell>
          <cell r="I1100" t="str">
            <v>27-09-2018</v>
          </cell>
          <cell r="J1100" t="str">
            <v>Mandiri</v>
          </cell>
          <cell r="M1100">
            <v>2000000</v>
          </cell>
          <cell r="N1100">
            <v>21</v>
          </cell>
          <cell r="O1100">
            <v>2000000</v>
          </cell>
          <cell r="P1100">
            <v>1237500</v>
          </cell>
          <cell r="S1100">
            <v>3237500</v>
          </cell>
          <cell r="AF1100">
            <v>154166.66666666666</v>
          </cell>
          <cell r="AG1100">
            <v>3237500</v>
          </cell>
          <cell r="AL1100">
            <v>0</v>
          </cell>
          <cell r="BB1100">
            <v>3237500</v>
          </cell>
          <cell r="BC1100">
            <v>10598.846399999999</v>
          </cell>
          <cell r="BD1100">
            <v>13248.558000000001</v>
          </cell>
          <cell r="BE1100">
            <v>176647.44</v>
          </cell>
          <cell r="BF1100">
            <v>163398.88200000001</v>
          </cell>
          <cell r="BG1100">
            <v>88323.72</v>
          </cell>
          <cell r="BH1100">
            <v>44161.86</v>
          </cell>
          <cell r="BI1100">
            <v>88323.72</v>
          </cell>
          <cell r="BJ1100">
            <v>44161.86</v>
          </cell>
          <cell r="BK1100">
            <v>3060852.56</v>
          </cell>
          <cell r="BL1100">
            <v>0</v>
          </cell>
          <cell r="BN1100">
            <v>3060852.56</v>
          </cell>
          <cell r="BR1100">
            <v>4416186</v>
          </cell>
        </row>
        <row r="1101">
          <cell r="B1101">
            <v>19110003</v>
          </cell>
          <cell r="C1101" t="str">
            <v>Imam Arif Wahyudi</v>
          </cell>
          <cell r="D1101" t="str">
            <v>Spv Internal Audit</v>
          </cell>
          <cell r="E1101" t="str">
            <v>INTERNAL AUDIT</v>
          </cell>
          <cell r="F1101">
            <v>3</v>
          </cell>
          <cell r="G1101" t="str">
            <v>00-00-0000</v>
          </cell>
          <cell r="H1101" t="str">
            <v>TK/0</v>
          </cell>
          <cell r="I1101" t="str">
            <v>26-11-2019</v>
          </cell>
          <cell r="J1101" t="str">
            <v>Mandiri</v>
          </cell>
          <cell r="K1101" t="str">
            <v>125-00-1393688-5</v>
          </cell>
          <cell r="L1101" t="str">
            <v>87.567.107.5-402.000</v>
          </cell>
          <cell r="M1101">
            <v>2000000</v>
          </cell>
          <cell r="N1101">
            <v>21</v>
          </cell>
          <cell r="O1101">
            <v>2000000</v>
          </cell>
          <cell r="P1101">
            <v>1782250</v>
          </cell>
          <cell r="S1101">
            <v>3782250</v>
          </cell>
          <cell r="AF1101">
            <v>180107.14285714287</v>
          </cell>
          <cell r="AG1101">
            <v>3782250.0000000005</v>
          </cell>
          <cell r="AL1101">
            <v>0</v>
          </cell>
          <cell r="BB1101">
            <v>3782250.0000000005</v>
          </cell>
          <cell r="BC1101">
            <v>10598.846399999999</v>
          </cell>
          <cell r="BD1101">
            <v>13248.558000000001</v>
          </cell>
          <cell r="BE1101">
            <v>176647.44</v>
          </cell>
          <cell r="BF1101">
            <v>163398.88200000001</v>
          </cell>
          <cell r="BG1101">
            <v>88323.72</v>
          </cell>
          <cell r="BH1101">
            <v>44161.86</v>
          </cell>
          <cell r="BI1101">
            <v>88323.72</v>
          </cell>
          <cell r="BJ1101">
            <v>44161.86</v>
          </cell>
          <cell r="BK1101">
            <v>3605602.5600000005</v>
          </cell>
          <cell r="BL1101">
            <v>0</v>
          </cell>
          <cell r="BN1101">
            <v>3605602.5600000005</v>
          </cell>
          <cell r="BR1101">
            <v>4416186</v>
          </cell>
        </row>
        <row r="1102">
          <cell r="B1102">
            <v>20011010</v>
          </cell>
          <cell r="C1102" t="str">
            <v>Muhafidun</v>
          </cell>
          <cell r="D1102" t="str">
            <v xml:space="preserve">Senior Staff </v>
          </cell>
          <cell r="E1102" t="str">
            <v>INTERNAL AUDIT</v>
          </cell>
          <cell r="F1102">
            <v>4</v>
          </cell>
          <cell r="G1102" t="str">
            <v>00-00-0000</v>
          </cell>
          <cell r="H1102" t="str">
            <v>TK/0</v>
          </cell>
          <cell r="I1102" t="str">
            <v>03-11-2020</v>
          </cell>
          <cell r="J1102" t="str">
            <v>Mandiri</v>
          </cell>
          <cell r="K1102" t="str">
            <v>129-00-1143715-5</v>
          </cell>
          <cell r="L1102" t="str">
            <v>90.218.039.7-009.000</v>
          </cell>
          <cell r="M1102">
            <v>2000000</v>
          </cell>
          <cell r="N1102">
            <v>21</v>
          </cell>
          <cell r="O1102">
            <v>2000000</v>
          </cell>
          <cell r="P1102">
            <v>1300000</v>
          </cell>
          <cell r="S1102">
            <v>3300000</v>
          </cell>
          <cell r="AF1102">
            <v>157142.85714285713</v>
          </cell>
          <cell r="AG1102">
            <v>3299999.9999999995</v>
          </cell>
          <cell r="AL1102">
            <v>0</v>
          </cell>
          <cell r="BB1102">
            <v>3299999.9999999995</v>
          </cell>
          <cell r="BC1102">
            <v>10598.846399999999</v>
          </cell>
          <cell r="BD1102">
            <v>13248.558000000001</v>
          </cell>
          <cell r="BE1102">
            <v>176647.44</v>
          </cell>
          <cell r="BF1102">
            <v>163398.88200000001</v>
          </cell>
          <cell r="BG1102">
            <v>88323.72</v>
          </cell>
          <cell r="BH1102">
            <v>44161.86</v>
          </cell>
          <cell r="BI1102">
            <v>88323.72</v>
          </cell>
          <cell r="BJ1102">
            <v>44161.86</v>
          </cell>
          <cell r="BK1102">
            <v>3123352.5599999996</v>
          </cell>
          <cell r="BN1102">
            <v>3123352.5599999996</v>
          </cell>
          <cell r="BR1102">
            <v>4416186</v>
          </cell>
        </row>
        <row r="1103">
          <cell r="B1103">
            <v>20011012</v>
          </cell>
          <cell r="C1103" t="str">
            <v>Mohammad Zazeri</v>
          </cell>
          <cell r="D1103" t="str">
            <v>Staff Internal Audit</v>
          </cell>
          <cell r="E1103" t="str">
            <v>INTERNAL AUDIT</v>
          </cell>
          <cell r="F1103">
            <v>5</v>
          </cell>
          <cell r="G1103" t="str">
            <v>00-00-0000</v>
          </cell>
          <cell r="H1103" t="str">
            <v>TK/0</v>
          </cell>
          <cell r="I1103" t="str">
            <v>09-11-2020</v>
          </cell>
          <cell r="J1103" t="str">
            <v>Mandiri</v>
          </cell>
          <cell r="K1103" t="str">
            <v>'006-00-1093722-9</v>
          </cell>
          <cell r="L1103" t="str">
            <v>92.362.706.1-002.000</v>
          </cell>
          <cell r="M1103">
            <v>2000000</v>
          </cell>
          <cell r="N1103">
            <v>21</v>
          </cell>
          <cell r="O1103">
            <v>2000000</v>
          </cell>
          <cell r="P1103">
            <v>1125000</v>
          </cell>
          <cell r="S1103">
            <v>3125000</v>
          </cell>
          <cell r="AF1103">
            <v>148809.52380952382</v>
          </cell>
          <cell r="AG1103">
            <v>3125000</v>
          </cell>
          <cell r="AL1103">
            <v>0</v>
          </cell>
          <cell r="BB1103">
            <v>3125000</v>
          </cell>
          <cell r="BC1103">
            <v>10598.846399999999</v>
          </cell>
          <cell r="BD1103">
            <v>13248.558000000001</v>
          </cell>
          <cell r="BE1103">
            <v>176647.44</v>
          </cell>
          <cell r="BF1103">
            <v>163398.88200000001</v>
          </cell>
          <cell r="BG1103">
            <v>88323.72</v>
          </cell>
          <cell r="BH1103">
            <v>44161.86</v>
          </cell>
          <cell r="BI1103">
            <v>88323.72</v>
          </cell>
          <cell r="BJ1103">
            <v>44161.86</v>
          </cell>
          <cell r="BK1103">
            <v>2948352.56</v>
          </cell>
          <cell r="BN1103">
            <v>2948352.56</v>
          </cell>
          <cell r="BR1103">
            <v>4416186</v>
          </cell>
        </row>
        <row r="1104">
          <cell r="B1104">
            <v>20012013</v>
          </cell>
          <cell r="C1104" t="str">
            <v>Muhammad Ahsan</v>
          </cell>
          <cell r="D1104" t="str">
            <v>Staff Internal Audit</v>
          </cell>
          <cell r="E1104" t="str">
            <v>INTERNAL AUDIT</v>
          </cell>
          <cell r="F1104">
            <v>6</v>
          </cell>
          <cell r="G1104" t="str">
            <v>00-00-0000</v>
          </cell>
          <cell r="H1104" t="str">
            <v>TK/0</v>
          </cell>
          <cell r="I1104" t="str">
            <v>14-12-2020</v>
          </cell>
          <cell r="J1104" t="str">
            <v>Mandiri</v>
          </cell>
          <cell r="L1104" t="str">
            <v>'83.233.215.9 - 018.000</v>
          </cell>
          <cell r="M1104">
            <v>2000000</v>
          </cell>
          <cell r="N1104">
            <v>21</v>
          </cell>
          <cell r="O1104">
            <v>2000000</v>
          </cell>
          <cell r="P1104">
            <v>1104046.5</v>
          </cell>
          <cell r="S1104">
            <v>3104046.5</v>
          </cell>
          <cell r="AF1104">
            <v>147811.73809523811</v>
          </cell>
          <cell r="AG1104">
            <v>3104046.5</v>
          </cell>
          <cell r="AL1104">
            <v>0</v>
          </cell>
          <cell r="BB1104">
            <v>3104046.5</v>
          </cell>
          <cell r="BC1104">
            <v>10598.846399999999</v>
          </cell>
          <cell r="BD1104">
            <v>13248.558000000001</v>
          </cell>
          <cell r="BE1104">
            <v>176647.44</v>
          </cell>
          <cell r="BF1104">
            <v>163398.88200000001</v>
          </cell>
          <cell r="BG1104">
            <v>88323.72</v>
          </cell>
          <cell r="BH1104">
            <v>44161.86</v>
          </cell>
          <cell r="BI1104">
            <v>88323.72</v>
          </cell>
          <cell r="BJ1104">
            <v>44161.86</v>
          </cell>
          <cell r="BK1104">
            <v>2927399.06</v>
          </cell>
          <cell r="BN1104">
            <v>2927399.06</v>
          </cell>
          <cell r="BR1104">
            <v>4416186</v>
          </cell>
        </row>
        <row r="1105">
          <cell r="B1105">
            <v>21003028</v>
          </cell>
          <cell r="C1105" t="str">
            <v>Davi Fitrah Irawan</v>
          </cell>
          <cell r="D1105" t="str">
            <v>Senior Internal Audit</v>
          </cell>
          <cell r="E1105" t="str">
            <v>INTERNAL AUDIT</v>
          </cell>
          <cell r="F1105">
            <v>7</v>
          </cell>
          <cell r="G1105" t="str">
            <v>00-00-0000</v>
          </cell>
          <cell r="H1105" t="str">
            <v>TK/0</v>
          </cell>
          <cell r="I1105" t="str">
            <v>03-03-2021</v>
          </cell>
          <cell r="J1105" t="str">
            <v>Mandiri</v>
          </cell>
          <cell r="K1105" t="str">
            <v>'1250014189344</v>
          </cell>
          <cell r="L1105" t="str">
            <v>'73.227.216.6-411.000</v>
          </cell>
          <cell r="M1105">
            <v>2000000</v>
          </cell>
          <cell r="N1105">
            <v>21</v>
          </cell>
          <cell r="O1105">
            <v>2000000</v>
          </cell>
          <cell r="P1105">
            <v>1250000</v>
          </cell>
          <cell r="S1105">
            <v>5000000</v>
          </cell>
          <cell r="AF1105">
            <v>238095.23809523811</v>
          </cell>
          <cell r="AG1105">
            <v>5000000</v>
          </cell>
          <cell r="AL1105">
            <v>0</v>
          </cell>
          <cell r="BB1105">
            <v>5000000</v>
          </cell>
          <cell r="BC1105">
            <v>10598.846399999999</v>
          </cell>
          <cell r="BD1105">
            <v>13248.558000000001</v>
          </cell>
          <cell r="BF1105">
            <v>163398.88200000001</v>
          </cell>
          <cell r="BG1105">
            <v>88323.72</v>
          </cell>
          <cell r="BH1105">
            <v>44161.86</v>
          </cell>
          <cell r="BI1105">
            <v>88323.72</v>
          </cell>
          <cell r="BK1105">
            <v>4867514.42</v>
          </cell>
          <cell r="BN1105">
            <v>4867514.42</v>
          </cell>
          <cell r="BR1105">
            <v>4416186</v>
          </cell>
        </row>
        <row r="1106">
          <cell r="B1106">
            <v>21004030</v>
          </cell>
          <cell r="C1106" t="str">
            <v>Nendi Alamsyah</v>
          </cell>
          <cell r="D1106" t="str">
            <v>Staff Internal Audit</v>
          </cell>
          <cell r="E1106" t="str">
            <v>INTERNAL AUDIT</v>
          </cell>
          <cell r="F1106">
            <v>8</v>
          </cell>
          <cell r="G1106" t="str">
            <v>00-00-0000</v>
          </cell>
          <cell r="H1106" t="str">
            <v>TK/0</v>
          </cell>
          <cell r="I1106" t="str">
            <v>19-04-2021</v>
          </cell>
          <cell r="J1106" t="str">
            <v>Mandiri</v>
          </cell>
          <cell r="K1106">
            <v>1250014208318</v>
          </cell>
          <cell r="L1106" t="str">
            <v>54.691.918.4-434.000</v>
          </cell>
          <cell r="M1106">
            <v>2000000</v>
          </cell>
          <cell r="N1106">
            <v>2</v>
          </cell>
          <cell r="O1106">
            <v>190476.19047619047</v>
          </cell>
          <cell r="P1106">
            <v>111904.76190476191</v>
          </cell>
          <cell r="S1106">
            <v>4700000</v>
          </cell>
          <cell r="AF1106">
            <v>223809.52380952382</v>
          </cell>
          <cell r="AG1106">
            <v>447619.04761904763</v>
          </cell>
          <cell r="AL1106">
            <v>0</v>
          </cell>
          <cell r="BB1106">
            <v>447619.04761904763</v>
          </cell>
          <cell r="BC1106">
            <v>11280</v>
          </cell>
          <cell r="BD1106">
            <v>14100</v>
          </cell>
          <cell r="BF1106">
            <v>173900</v>
          </cell>
          <cell r="BG1106">
            <v>94000</v>
          </cell>
          <cell r="BH1106">
            <v>47000</v>
          </cell>
          <cell r="BI1106">
            <v>94000</v>
          </cell>
          <cell r="BK1106">
            <v>306619.04761904763</v>
          </cell>
          <cell r="BN1106">
            <v>306619.04761904763</v>
          </cell>
          <cell r="BR1106">
            <v>4700000</v>
          </cell>
        </row>
        <row r="1107">
          <cell r="C1107" t="str">
            <v xml:space="preserve"> </v>
          </cell>
          <cell r="M1107">
            <v>16000000</v>
          </cell>
          <cell r="O1107">
            <v>14190476.19047619</v>
          </cell>
          <cell r="P1107">
            <v>11910701.261904761</v>
          </cell>
          <cell r="Q1107">
            <v>0</v>
          </cell>
          <cell r="R1107">
            <v>0</v>
          </cell>
          <cell r="S1107">
            <v>32248796.5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1535656.9761904762</v>
          </cell>
          <cell r="AG1107">
            <v>27996415.547619049</v>
          </cell>
          <cell r="AH1107">
            <v>0</v>
          </cell>
          <cell r="AI1107">
            <v>0</v>
          </cell>
          <cell r="AJ1107">
            <v>0</v>
          </cell>
          <cell r="AK1107">
            <v>0</v>
          </cell>
          <cell r="AL1107">
            <v>0</v>
          </cell>
          <cell r="AM1107">
            <v>0</v>
          </cell>
          <cell r="AN1107">
            <v>0</v>
          </cell>
          <cell r="AO1107">
            <v>0</v>
          </cell>
          <cell r="AP1107">
            <v>0</v>
          </cell>
          <cell r="AQ1107">
            <v>0</v>
          </cell>
          <cell r="AR1107">
            <v>0</v>
          </cell>
          <cell r="AS1107">
            <v>0</v>
          </cell>
          <cell r="AU1107">
            <v>0</v>
          </cell>
          <cell r="AV1107">
            <v>0</v>
          </cell>
          <cell r="AW1107">
            <v>0</v>
          </cell>
          <cell r="AX1107">
            <v>0</v>
          </cell>
          <cell r="AY1107">
            <v>0</v>
          </cell>
          <cell r="AZ1107">
            <v>0</v>
          </cell>
          <cell r="BA1107">
            <v>0</v>
          </cell>
          <cell r="BB1107">
            <v>27996415.547619049</v>
          </cell>
          <cell r="BC1107">
            <v>91673.078399999984</v>
          </cell>
          <cell r="BD1107">
            <v>114591.34800000003</v>
          </cell>
          <cell r="BE1107">
            <v>1163237.2</v>
          </cell>
          <cell r="BF1107">
            <v>1413293.2919999999</v>
          </cell>
          <cell r="BG1107">
            <v>763942.32</v>
          </cell>
          <cell r="BH1107">
            <v>381971.16</v>
          </cell>
          <cell r="BI1107">
            <v>763942.32</v>
          </cell>
          <cell r="BJ1107">
            <v>290809.3</v>
          </cell>
          <cell r="BK1107">
            <v>26559692.767619047</v>
          </cell>
          <cell r="BN1107">
            <v>26559692.767619047</v>
          </cell>
          <cell r="BR1107">
            <v>38197116</v>
          </cell>
          <cell r="BY1107">
            <v>26559692.767619047</v>
          </cell>
        </row>
        <row r="1108">
          <cell r="BY1108">
            <v>0</v>
          </cell>
        </row>
        <row r="1110">
          <cell r="B1110" t="str">
            <v>DIVISI      :</v>
          </cell>
          <cell r="C1110" t="str">
            <v>SANITARY PVC</v>
          </cell>
          <cell r="BY1110">
            <v>0</v>
          </cell>
        </row>
        <row r="1111">
          <cell r="B1111" t="str">
            <v>NIK</v>
          </cell>
          <cell r="C1111" t="str">
            <v>NAMA</v>
          </cell>
          <cell r="D1111" t="str">
            <v>JABATAN</v>
          </cell>
          <cell r="E1111" t="str">
            <v>DIVISI / CABANG</v>
          </cell>
          <cell r="F1111" t="str">
            <v>NO SLIP</v>
          </cell>
          <cell r="G1111" t="str">
            <v>TGL</v>
          </cell>
          <cell r="H1111" t="str">
            <v>STATUS</v>
          </cell>
          <cell r="I1111" t="str">
            <v>TGL</v>
          </cell>
          <cell r="J1111" t="str">
            <v>BANK</v>
          </cell>
          <cell r="K1111" t="str">
            <v>NO. REKENING</v>
          </cell>
          <cell r="L1111" t="str">
            <v>NPWP</v>
          </cell>
          <cell r="M1111" t="str">
            <v>GAJI POKOK</v>
          </cell>
          <cell r="N1111" t="str">
            <v>HARI</v>
          </cell>
          <cell r="O1111" t="str">
            <v>GAJI POKOK EFEKTIF</v>
          </cell>
          <cell r="P1111" t="str">
            <v>TUNJANGAN</v>
          </cell>
          <cell r="S1111" t="str">
            <v>GAJI</v>
          </cell>
          <cell r="T1111" t="str">
            <v>INSENTIF, KOMISI &amp; PENCAPAIAN</v>
          </cell>
          <cell r="AC1111" t="str">
            <v>TOTAL</v>
          </cell>
          <cell r="AD1111" t="str">
            <v>PREMI</v>
          </cell>
          <cell r="AF1111" t="str">
            <v>Gaji Per hari</v>
          </cell>
          <cell r="AG1111" t="str">
            <v>Gaji setelah dipotong hari</v>
          </cell>
          <cell r="AH1111" t="str">
            <v>LEMBUR, ROLLING, DLL</v>
          </cell>
          <cell r="AL1111" t="str">
            <v>TOTAL</v>
          </cell>
          <cell r="AM1111" t="str">
            <v>Dinner Allowance</v>
          </cell>
          <cell r="AP1111" t="str">
            <v>Extra Dinner Allowance</v>
          </cell>
          <cell r="AS1111" t="str">
            <v>Grand Total</v>
          </cell>
          <cell r="AT1111" t="str">
            <v>POTONGAN</v>
          </cell>
          <cell r="AW1111" t="str">
            <v>Motor Support</v>
          </cell>
          <cell r="AY1111" t="str">
            <v>KOREKSI (+/-)</v>
          </cell>
          <cell r="BB1111" t="str">
            <v>TOTAL</v>
          </cell>
          <cell r="BC1111" t="str">
            <v>JAMSOSTEK (DARI GAJI POKOK)</v>
          </cell>
          <cell r="BK1111" t="str">
            <v>GAJI</v>
          </cell>
          <cell r="BL1111" t="str">
            <v>DIBAYAR FULL</v>
          </cell>
          <cell r="BN1111" t="str">
            <v>TOTAL</v>
          </cell>
        </row>
        <row r="1112">
          <cell r="G1112" t="str">
            <v>LAHIR</v>
          </cell>
          <cell r="H1112" t="str">
            <v>KEL</v>
          </cell>
          <cell r="I1112" t="str">
            <v>MASUK</v>
          </cell>
          <cell r="N1112" t="str">
            <v>KERJA</v>
          </cell>
          <cell r="P1112" t="str">
            <v>Tetap</v>
          </cell>
          <cell r="Q1112" t="str">
            <v>Transport</v>
          </cell>
          <cell r="R1112" t="str">
            <v>Jabatan</v>
          </cell>
          <cell r="S1112" t="str">
            <v>BRUTO</v>
          </cell>
          <cell r="T1112" t="str">
            <v>First Hour</v>
          </cell>
          <cell r="U1112" t="str">
            <v>Hours</v>
          </cell>
          <cell r="V1112" t="str">
            <v>INSENTIF</v>
          </cell>
          <cell r="W1112" t="str">
            <v>Second Hour</v>
          </cell>
          <cell r="X1112" t="str">
            <v>Hour</v>
          </cell>
          <cell r="Y1112" t="str">
            <v>KOMISI</v>
          </cell>
          <cell r="Z1112" t="str">
            <v>Third Hour</v>
          </cell>
          <cell r="AA1112" t="str">
            <v>Hours</v>
          </cell>
          <cell r="AB1112" t="str">
            <v>PENCAPAIAN</v>
          </cell>
          <cell r="AC1112" t="str">
            <v>INSENTIF</v>
          </cell>
          <cell r="AD1112" t="str">
            <v>Per Day</v>
          </cell>
          <cell r="AE1112" t="str">
            <v>Days</v>
          </cell>
          <cell r="AH1112" t="str">
            <v>LUAR KOTA</v>
          </cell>
          <cell r="AI1112" t="str">
            <v>LEMBUR</v>
          </cell>
          <cell r="AJ1112" t="str">
            <v>ROLLING</v>
          </cell>
          <cell r="AK1112" t="str">
            <v>UANG HARIAN</v>
          </cell>
          <cell r="AL1112" t="str">
            <v>LEMBUR</v>
          </cell>
          <cell r="AM1112" t="str">
            <v>Per Day</v>
          </cell>
          <cell r="AN1112" t="str">
            <v>Days</v>
          </cell>
          <cell r="AO1112" t="str">
            <v>Total</v>
          </cell>
          <cell r="AP1112" t="str">
            <v>Per Day</v>
          </cell>
          <cell r="AQ1112" t="str">
            <v>Days</v>
          </cell>
          <cell r="AR1112" t="str">
            <v>Total</v>
          </cell>
          <cell r="AS1112" t="str">
            <v>Overtime</v>
          </cell>
          <cell r="AT1112" t="str">
            <v>No.</v>
          </cell>
          <cell r="AU1112" t="str">
            <v>Total</v>
          </cell>
          <cell r="AV1112" t="str">
            <v>Keterangan</v>
          </cell>
          <cell r="AW1112" t="str">
            <v>No.</v>
          </cell>
          <cell r="AX1112" t="str">
            <v>Total</v>
          </cell>
          <cell r="AY1112" t="str">
            <v>No.</v>
          </cell>
          <cell r="AZ1112" t="str">
            <v>Total</v>
          </cell>
          <cell r="BA1112" t="str">
            <v>Keterangan</v>
          </cell>
          <cell r="BB1112" t="str">
            <v>GAJI</v>
          </cell>
          <cell r="BC1112" t="str">
            <v>JKK (0.24%)</v>
          </cell>
          <cell r="BD1112" t="str">
            <v>JKM(0.30%)</v>
          </cell>
          <cell r="BE1112" t="str">
            <v>BPJS (4.0%)</v>
          </cell>
          <cell r="BF1112" t="str">
            <v>JHT (3.7%)</v>
          </cell>
          <cell r="BG1112" t="str">
            <v>JPN (2%)</v>
          </cell>
          <cell r="BH1112" t="str">
            <v>JPN (1%)</v>
          </cell>
          <cell r="BI1112" t="str">
            <v>JHT (2.0%)</v>
          </cell>
          <cell r="BJ1112" t="str">
            <v>BPJS (1%)</v>
          </cell>
          <cell r="BK1112" t="str">
            <v>NETTO</v>
          </cell>
          <cell r="BN1112" t="str">
            <v>Take Home Pay</v>
          </cell>
        </row>
        <row r="1113">
          <cell r="B1113">
            <v>10100029</v>
          </cell>
          <cell r="C1113" t="str">
            <v>NURCAHYO WAHYU BASKORO</v>
          </cell>
          <cell r="D1113" t="str">
            <v>Act. SPV PVC Valve</v>
          </cell>
          <cell r="E1113" t="str">
            <v xml:space="preserve"> SANITARY PVC</v>
          </cell>
          <cell r="F1113">
            <v>1</v>
          </cell>
          <cell r="G1113" t="str">
            <v>00-00-0000</v>
          </cell>
          <cell r="H1113" t="str">
            <v>TK/0</v>
          </cell>
          <cell r="I1113" t="str">
            <v>11-10-2010</v>
          </cell>
          <cell r="J1113" t="str">
            <v>Mandiri</v>
          </cell>
          <cell r="K1113" t="str">
            <v>1250012736369</v>
          </cell>
          <cell r="L1113" t="str">
            <v>97.263.316.8-542.000</v>
          </cell>
          <cell r="M1113">
            <v>2000000</v>
          </cell>
          <cell r="N1113">
            <v>21</v>
          </cell>
          <cell r="O1113">
            <v>2000000</v>
          </cell>
          <cell r="P1113">
            <v>1575000</v>
          </cell>
          <cell r="S1113">
            <v>3575000</v>
          </cell>
          <cell r="V1113">
            <v>0</v>
          </cell>
          <cell r="Y1113">
            <v>0</v>
          </cell>
          <cell r="AB1113">
            <v>0</v>
          </cell>
          <cell r="AC1113">
            <v>0</v>
          </cell>
          <cell r="AF1113">
            <v>170238.09523809524</v>
          </cell>
          <cell r="AG1113">
            <v>3575000</v>
          </cell>
          <cell r="AH1113">
            <v>0</v>
          </cell>
          <cell r="AI1113">
            <v>0</v>
          </cell>
          <cell r="AJ1113">
            <v>0</v>
          </cell>
          <cell r="AK1113">
            <v>0</v>
          </cell>
          <cell r="AL1113">
            <v>0</v>
          </cell>
          <cell r="AN1113">
            <v>0</v>
          </cell>
          <cell r="AQ1113">
            <v>0</v>
          </cell>
          <cell r="AT1113">
            <v>0</v>
          </cell>
          <cell r="AU1113">
            <v>0</v>
          </cell>
          <cell r="AW1113">
            <v>0</v>
          </cell>
          <cell r="AX1113">
            <v>0</v>
          </cell>
          <cell r="AY1113">
            <v>0</v>
          </cell>
          <cell r="AZ1113">
            <v>0</v>
          </cell>
          <cell r="BB1113">
            <v>3575000</v>
          </cell>
          <cell r="BC1113">
            <v>10598.846399999999</v>
          </cell>
          <cell r="BD1113">
            <v>13248.558000000001</v>
          </cell>
          <cell r="BE1113">
            <v>176647.44</v>
          </cell>
          <cell r="BF1113">
            <v>163398.88200000001</v>
          </cell>
          <cell r="BG1113">
            <v>88323.72</v>
          </cell>
          <cell r="BH1113">
            <v>44161.86</v>
          </cell>
          <cell r="BI1113">
            <v>88323.72</v>
          </cell>
          <cell r="BJ1113">
            <v>44161.86</v>
          </cell>
          <cell r="BK1113">
            <v>3398352.56</v>
          </cell>
          <cell r="BL1113">
            <v>0</v>
          </cell>
          <cell r="BM1113">
            <v>0</v>
          </cell>
          <cell r="BN1113">
            <v>3398352.56</v>
          </cell>
          <cell r="BR1113">
            <v>4416186</v>
          </cell>
          <cell r="BY1113">
            <v>3398352.56</v>
          </cell>
        </row>
        <row r="1114">
          <cell r="B1114">
            <v>15020019</v>
          </cell>
          <cell r="C1114" t="str">
            <v>YULIANTO</v>
          </cell>
          <cell r="D1114" t="str">
            <v>Head Unit</v>
          </cell>
          <cell r="E1114" t="str">
            <v>SANITARY, FARMASI, FOOD &amp; BEVERAGE</v>
          </cell>
          <cell r="F1114">
            <v>1</v>
          </cell>
          <cell r="G1114" t="str">
            <v>00-00-0000</v>
          </cell>
          <cell r="H1114" t="str">
            <v>TK/0</v>
          </cell>
          <cell r="I1114" t="str">
            <v>13-02-2015</v>
          </cell>
          <cell r="J1114" t="str">
            <v>Mandiri</v>
          </cell>
          <cell r="K1114" t="str">
            <v>1200007509057</v>
          </cell>
          <cell r="L1114" t="str">
            <v>72.243.329.9-048.000</v>
          </cell>
          <cell r="M1114">
            <v>2000000</v>
          </cell>
          <cell r="N1114">
            <v>21</v>
          </cell>
          <cell r="O1114">
            <v>2000000</v>
          </cell>
          <cell r="P1114">
            <v>1700000</v>
          </cell>
          <cell r="Q1114">
            <v>0</v>
          </cell>
          <cell r="S1114">
            <v>3700000</v>
          </cell>
          <cell r="V1114">
            <v>0</v>
          </cell>
          <cell r="Y1114">
            <v>0</v>
          </cell>
          <cell r="AB1114">
            <v>0</v>
          </cell>
          <cell r="AC1114">
            <v>0</v>
          </cell>
          <cell r="AF1114">
            <v>176190.47619047618</v>
          </cell>
          <cell r="AG1114">
            <v>3700000</v>
          </cell>
          <cell r="AH1114">
            <v>0</v>
          </cell>
          <cell r="AI1114">
            <v>0</v>
          </cell>
          <cell r="AJ1114">
            <v>0</v>
          </cell>
          <cell r="AK1114">
            <v>0</v>
          </cell>
          <cell r="AL1114">
            <v>0</v>
          </cell>
          <cell r="AN1114">
            <v>0</v>
          </cell>
          <cell r="AQ1114">
            <v>0</v>
          </cell>
          <cell r="AT1114">
            <v>0</v>
          </cell>
          <cell r="AW1114">
            <v>0</v>
          </cell>
          <cell r="AX1114">
            <v>0</v>
          </cell>
          <cell r="AY1114">
            <v>0</v>
          </cell>
          <cell r="AZ1114">
            <v>0</v>
          </cell>
          <cell r="BB1114">
            <v>3700000</v>
          </cell>
          <cell r="BC1114">
            <v>10598.846399999999</v>
          </cell>
          <cell r="BD1114">
            <v>13248.558000000001</v>
          </cell>
          <cell r="BE1114">
            <v>176647.44</v>
          </cell>
          <cell r="BF1114">
            <v>163398.88200000001</v>
          </cell>
          <cell r="BG1114">
            <v>88323.72</v>
          </cell>
          <cell r="BH1114">
            <v>44161.86</v>
          </cell>
          <cell r="BI1114">
            <v>88323.72</v>
          </cell>
          <cell r="BJ1114">
            <v>44161.86</v>
          </cell>
          <cell r="BK1114">
            <v>3523352.56</v>
          </cell>
          <cell r="BL1114">
            <v>0</v>
          </cell>
          <cell r="BM1114">
            <v>0</v>
          </cell>
          <cell r="BN1114">
            <v>3523352.56</v>
          </cell>
          <cell r="BR1114">
            <v>4416186</v>
          </cell>
          <cell r="BY1114">
            <v>3523352.56</v>
          </cell>
        </row>
        <row r="1115">
          <cell r="B1115">
            <v>20080001</v>
          </cell>
          <cell r="C1115" t="str">
            <v>TANRI CHALID SAHNUN</v>
          </cell>
          <cell r="D1115" t="str">
            <v>Sales Support</v>
          </cell>
          <cell r="E1115" t="str">
            <v xml:space="preserve"> SANITARY PVC</v>
          </cell>
          <cell r="F1115">
            <v>2</v>
          </cell>
          <cell r="G1115" t="str">
            <v>00-00-0000</v>
          </cell>
          <cell r="H1115" t="str">
            <v>TK/0</v>
          </cell>
          <cell r="I1115" t="str">
            <v>05/08/2020</v>
          </cell>
          <cell r="M1115">
            <v>2000000</v>
          </cell>
          <cell r="N1115">
            <v>21</v>
          </cell>
          <cell r="O1115">
            <v>2000000</v>
          </cell>
          <cell r="P1115">
            <v>1227875</v>
          </cell>
          <cell r="S1115">
            <v>3227875</v>
          </cell>
          <cell r="AF1115">
            <v>153708.33333333334</v>
          </cell>
          <cell r="AG1115">
            <v>3227875</v>
          </cell>
          <cell r="BB1115">
            <v>3227875</v>
          </cell>
          <cell r="BC1115">
            <v>10598.846399999999</v>
          </cell>
          <cell r="BD1115">
            <v>13248.558000000001</v>
          </cell>
          <cell r="BE1115">
            <v>176647.44</v>
          </cell>
          <cell r="BF1115">
            <v>163398.88200000001</v>
          </cell>
          <cell r="BG1115">
            <v>88323.72</v>
          </cell>
          <cell r="BH1115">
            <v>44161.86</v>
          </cell>
          <cell r="BI1115">
            <v>88323.72</v>
          </cell>
          <cell r="BJ1115">
            <v>44161.86</v>
          </cell>
          <cell r="BK1115">
            <v>3051227.56</v>
          </cell>
          <cell r="BL1115">
            <v>0</v>
          </cell>
          <cell r="BM1115">
            <v>0</v>
          </cell>
          <cell r="BN1115">
            <v>3051227.56</v>
          </cell>
          <cell r="BR1115">
            <v>4416186</v>
          </cell>
          <cell r="BY1115">
            <v>3051227.56</v>
          </cell>
        </row>
        <row r="1116">
          <cell r="B1116">
            <v>18090021</v>
          </cell>
          <cell r="C1116" t="str">
            <v>HENDRIK CHANDRA</v>
          </cell>
          <cell r="D1116" t="str">
            <v xml:space="preserve">Admin </v>
          </cell>
          <cell r="E1116" t="str">
            <v xml:space="preserve"> SANITARY PVC</v>
          </cell>
          <cell r="F1116">
            <v>3</v>
          </cell>
          <cell r="G1116" t="str">
            <v>00-00-0000</v>
          </cell>
          <cell r="H1116" t="str">
            <v>TK/0</v>
          </cell>
          <cell r="I1116">
            <v>43383</v>
          </cell>
          <cell r="J1116" t="str">
            <v>Mandiri</v>
          </cell>
          <cell r="K1116" t="str">
            <v>'125-00-1365778-8</v>
          </cell>
          <cell r="M1116">
            <v>2000000</v>
          </cell>
          <cell r="N1116">
            <v>21</v>
          </cell>
          <cell r="O1116">
            <v>2000000</v>
          </cell>
          <cell r="P1116">
            <v>1104046.5</v>
          </cell>
          <cell r="S1116">
            <v>3104046.5</v>
          </cell>
          <cell r="AF1116">
            <v>147811.73809523811</v>
          </cell>
          <cell r="AG1116">
            <v>3104046.5</v>
          </cell>
          <cell r="BB1116">
            <v>3104046.5</v>
          </cell>
          <cell r="BK1116">
            <v>3104046.5</v>
          </cell>
          <cell r="BL1116">
            <v>0</v>
          </cell>
          <cell r="BM1116">
            <v>0</v>
          </cell>
          <cell r="BN1116">
            <v>3104046.5</v>
          </cell>
          <cell r="BR1116">
            <v>4416186</v>
          </cell>
        </row>
        <row r="1117">
          <cell r="B1117" t="str">
            <v>19060012</v>
          </cell>
          <cell r="C1117" t="str">
            <v>Ilham Saputra</v>
          </cell>
          <cell r="D1117" t="str">
            <v>Admin Support</v>
          </cell>
          <cell r="E1117" t="str">
            <v xml:space="preserve"> SANITARY PVC</v>
          </cell>
          <cell r="F1117">
            <v>4</v>
          </cell>
          <cell r="G1117" t="str">
            <v>00-00-0000</v>
          </cell>
          <cell r="H1117" t="str">
            <v>TK/0</v>
          </cell>
          <cell r="I1117" t="str">
            <v>24-06-2019</v>
          </cell>
          <cell r="J1117" t="str">
            <v>Mandiri</v>
          </cell>
          <cell r="K1117" t="str">
            <v>125.00.1382884.3</v>
          </cell>
          <cell r="L1117" t="str">
            <v>71.780.619.4085.000</v>
          </cell>
          <cell r="M1117">
            <v>2000000</v>
          </cell>
          <cell r="N1117">
            <v>21</v>
          </cell>
          <cell r="O1117">
            <v>2000000</v>
          </cell>
          <cell r="P1117">
            <v>1104046.5</v>
          </cell>
          <cell r="S1117">
            <v>3104046.5</v>
          </cell>
          <cell r="AF1117">
            <v>147811.73809523811</v>
          </cell>
          <cell r="AG1117">
            <v>3104046.5</v>
          </cell>
          <cell r="BB1117">
            <v>3104046.5</v>
          </cell>
          <cell r="BC1117">
            <v>10598.846399999999</v>
          </cell>
          <cell r="BD1117">
            <v>13248.558000000001</v>
          </cell>
          <cell r="BF1117">
            <v>163398.88200000001</v>
          </cell>
          <cell r="BG1117">
            <v>88323.72</v>
          </cell>
          <cell r="BH1117">
            <v>44161.86</v>
          </cell>
          <cell r="BI1117">
            <v>88323.72</v>
          </cell>
          <cell r="BK1117">
            <v>2971560.92</v>
          </cell>
          <cell r="BL1117">
            <v>0</v>
          </cell>
          <cell r="BM1117">
            <v>0</v>
          </cell>
          <cell r="BN1117">
            <v>2971560.92</v>
          </cell>
          <cell r="BR1117">
            <v>4416186</v>
          </cell>
        </row>
        <row r="1118">
          <cell r="M1118">
            <v>10000000</v>
          </cell>
          <cell r="O1118">
            <v>10000000</v>
          </cell>
          <cell r="P1118">
            <v>6710968</v>
          </cell>
          <cell r="Q1118">
            <v>0</v>
          </cell>
          <cell r="R1118">
            <v>0</v>
          </cell>
          <cell r="S1118">
            <v>16710968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C1118">
            <v>0</v>
          </cell>
          <cell r="AD1118">
            <v>0</v>
          </cell>
          <cell r="AE1118">
            <v>0</v>
          </cell>
          <cell r="AF1118">
            <v>795760.38095238095</v>
          </cell>
          <cell r="AG1118">
            <v>16710968</v>
          </cell>
          <cell r="AH1118">
            <v>0</v>
          </cell>
          <cell r="AI1118">
            <v>0</v>
          </cell>
          <cell r="AJ1118">
            <v>0</v>
          </cell>
          <cell r="AK1118">
            <v>0</v>
          </cell>
          <cell r="AL1118">
            <v>0</v>
          </cell>
          <cell r="AM1118">
            <v>0</v>
          </cell>
          <cell r="AN1118">
            <v>0</v>
          </cell>
          <cell r="AO1118">
            <v>0</v>
          </cell>
          <cell r="AP1118">
            <v>0</v>
          </cell>
          <cell r="AQ1118">
            <v>0</v>
          </cell>
          <cell r="AR1118">
            <v>0</v>
          </cell>
          <cell r="AS1118">
            <v>0</v>
          </cell>
          <cell r="AT1118">
            <v>0</v>
          </cell>
          <cell r="AU1118">
            <v>0</v>
          </cell>
          <cell r="AV1118">
            <v>0</v>
          </cell>
          <cell r="AW1118">
            <v>0</v>
          </cell>
          <cell r="AX1118">
            <v>0</v>
          </cell>
          <cell r="AY1118">
            <v>0</v>
          </cell>
          <cell r="AZ1118">
            <v>0</v>
          </cell>
          <cell r="BA1118">
            <v>0</v>
          </cell>
          <cell r="BB1118">
            <v>16710968</v>
          </cell>
          <cell r="BC1118">
            <v>42395.385599999994</v>
          </cell>
          <cell r="BD1118">
            <v>52994.232000000004</v>
          </cell>
          <cell r="BE1118">
            <v>529942.32000000007</v>
          </cell>
          <cell r="BF1118">
            <v>653595.52800000005</v>
          </cell>
          <cell r="BG1118">
            <v>353294.88</v>
          </cell>
          <cell r="BH1118">
            <v>176647.44</v>
          </cell>
          <cell r="BI1118">
            <v>353294.88</v>
          </cell>
          <cell r="BJ1118">
            <v>132485.58000000002</v>
          </cell>
          <cell r="BK1118">
            <v>16048540.1</v>
          </cell>
          <cell r="BN1118">
            <v>16048540.1</v>
          </cell>
          <cell r="BR1118">
            <v>22080930</v>
          </cell>
          <cell r="BY1118">
            <v>16048540.1</v>
          </cell>
        </row>
        <row r="1119">
          <cell r="B1119" t="str">
            <v xml:space="preserve"> </v>
          </cell>
          <cell r="BY1119">
            <v>0</v>
          </cell>
        </row>
        <row r="1120">
          <cell r="BY1120">
            <v>0</v>
          </cell>
        </row>
        <row r="1121">
          <cell r="B1121" t="str">
            <v>DIVISI      :</v>
          </cell>
          <cell r="C1121" t="str">
            <v>CORPORATE COMMUNICATION</v>
          </cell>
          <cell r="BY1121">
            <v>0</v>
          </cell>
        </row>
        <row r="1122">
          <cell r="B1122" t="str">
            <v>NIK</v>
          </cell>
          <cell r="C1122" t="str">
            <v>NAMA</v>
          </cell>
          <cell r="D1122" t="str">
            <v>JABATAN</v>
          </cell>
          <cell r="E1122" t="str">
            <v>DIVISI / CABANG</v>
          </cell>
          <cell r="F1122" t="str">
            <v>NO SLIP</v>
          </cell>
          <cell r="G1122" t="str">
            <v>TGL</v>
          </cell>
          <cell r="H1122" t="str">
            <v>STATUS</v>
          </cell>
          <cell r="I1122" t="str">
            <v>TGL</v>
          </cell>
          <cell r="J1122" t="str">
            <v>BANK</v>
          </cell>
          <cell r="K1122" t="str">
            <v>NO. REKENING</v>
          </cell>
          <cell r="L1122" t="str">
            <v>NPWP</v>
          </cell>
          <cell r="M1122" t="str">
            <v>GAJI POKOK</v>
          </cell>
          <cell r="N1122" t="str">
            <v>HARI</v>
          </cell>
          <cell r="O1122" t="str">
            <v>GAJI POKOK EFEKTIF</v>
          </cell>
          <cell r="P1122" t="str">
            <v>TUNJANGAN</v>
          </cell>
          <cell r="S1122" t="str">
            <v>GAJI</v>
          </cell>
          <cell r="T1122" t="str">
            <v>INSENTIF, KOMISI &amp; PENCAPAIAN</v>
          </cell>
          <cell r="AC1122" t="str">
            <v>TOTAL</v>
          </cell>
          <cell r="AD1122" t="str">
            <v>PREMI</v>
          </cell>
          <cell r="AF1122" t="str">
            <v>Gaji Per hari</v>
          </cell>
          <cell r="AG1122" t="str">
            <v>Gaji setelah dipotong hari</v>
          </cell>
          <cell r="AH1122" t="str">
            <v>LEMBUR, ROLLING, DLL</v>
          </cell>
          <cell r="AL1122" t="str">
            <v>TOTAL</v>
          </cell>
          <cell r="AM1122" t="str">
            <v>Dinner Allowance</v>
          </cell>
          <cell r="AP1122" t="str">
            <v>Extra Dinner Allowance</v>
          </cell>
          <cell r="AS1122" t="str">
            <v>Grand Total</v>
          </cell>
          <cell r="AT1122" t="str">
            <v>POTONGAN</v>
          </cell>
          <cell r="AW1122" t="str">
            <v>Motor Support</v>
          </cell>
          <cell r="AY1122" t="str">
            <v>KOREKSI (+/-)</v>
          </cell>
          <cell r="BB1122" t="str">
            <v>TOTAL</v>
          </cell>
          <cell r="BC1122" t="str">
            <v>JAMSOSTEK (DARI GAJI POKOK)</v>
          </cell>
          <cell r="BK1122" t="str">
            <v>GAJI</v>
          </cell>
          <cell r="BL1122" t="str">
            <v>DIBAYAR FULL</v>
          </cell>
          <cell r="BN1122" t="str">
            <v>TOTAL</v>
          </cell>
        </row>
        <row r="1123">
          <cell r="G1123" t="str">
            <v>LAHIR</v>
          </cell>
          <cell r="H1123" t="str">
            <v>KEL</v>
          </cell>
          <cell r="I1123" t="str">
            <v>MASUK</v>
          </cell>
          <cell r="N1123" t="str">
            <v>KERJA</v>
          </cell>
          <cell r="P1123" t="str">
            <v>Tetap</v>
          </cell>
          <cell r="Q1123" t="str">
            <v>Transport</v>
          </cell>
          <cell r="R1123" t="str">
            <v>Jabatan</v>
          </cell>
          <cell r="S1123" t="str">
            <v>BRUTO</v>
          </cell>
          <cell r="T1123" t="str">
            <v>First Hour</v>
          </cell>
          <cell r="U1123" t="str">
            <v>Hours</v>
          </cell>
          <cell r="V1123" t="str">
            <v>INSENTIF</v>
          </cell>
          <cell r="W1123" t="str">
            <v>Second Hour</v>
          </cell>
          <cell r="X1123" t="str">
            <v>Hour</v>
          </cell>
          <cell r="Y1123" t="str">
            <v>KOMISI</v>
          </cell>
          <cell r="Z1123" t="str">
            <v>Third Hour</v>
          </cell>
          <cell r="AA1123" t="str">
            <v>Hours</v>
          </cell>
          <cell r="AB1123" t="str">
            <v>PENCAPAIAN</v>
          </cell>
          <cell r="AC1123" t="str">
            <v>INSENTIF</v>
          </cell>
          <cell r="AD1123" t="str">
            <v>Per Day</v>
          </cell>
          <cell r="AE1123" t="str">
            <v>Days</v>
          </cell>
          <cell r="AH1123" t="str">
            <v>LUAR KOTA</v>
          </cell>
          <cell r="AI1123" t="str">
            <v>LEMBUR</v>
          </cell>
          <cell r="AJ1123" t="str">
            <v>ROLLING</v>
          </cell>
          <cell r="AK1123" t="str">
            <v>UANG HARIAN</v>
          </cell>
          <cell r="AL1123" t="str">
            <v>LEMBUR</v>
          </cell>
          <cell r="AM1123" t="str">
            <v>Per Day</v>
          </cell>
          <cell r="AN1123" t="str">
            <v>Days</v>
          </cell>
          <cell r="AO1123" t="str">
            <v>Total</v>
          </cell>
          <cell r="AP1123" t="str">
            <v>Per Day</v>
          </cell>
          <cell r="AQ1123" t="str">
            <v>Days</v>
          </cell>
          <cell r="AR1123" t="str">
            <v>Total</v>
          </cell>
          <cell r="AS1123" t="str">
            <v>Overtime</v>
          </cell>
          <cell r="AT1123" t="str">
            <v>No.</v>
          </cell>
          <cell r="AU1123" t="str">
            <v>Total</v>
          </cell>
          <cell r="AV1123" t="str">
            <v>Keterangan</v>
          </cell>
          <cell r="AW1123" t="str">
            <v>No.</v>
          </cell>
          <cell r="AX1123" t="str">
            <v>Total</v>
          </cell>
          <cell r="AY1123" t="str">
            <v>No.</v>
          </cell>
          <cell r="AZ1123" t="str">
            <v>Total</v>
          </cell>
          <cell r="BA1123" t="str">
            <v>Keterangan</v>
          </cell>
          <cell r="BB1123" t="str">
            <v>GAJI</v>
          </cell>
          <cell r="BC1123" t="str">
            <v>JKK (0.24%)</v>
          </cell>
          <cell r="BD1123" t="str">
            <v>JKM(0.30%)</v>
          </cell>
          <cell r="BE1123" t="str">
            <v>BPJS (4.0%)</v>
          </cell>
          <cell r="BF1123" t="str">
            <v>JHT (3.7%)</v>
          </cell>
          <cell r="BG1123" t="str">
            <v>JPN (2%)</v>
          </cell>
          <cell r="BH1123" t="str">
            <v>JPN (1%)</v>
          </cell>
          <cell r="BI1123" t="str">
            <v>JHT (2.0%)</v>
          </cell>
          <cell r="BJ1123" t="str">
            <v>BPJS (1%)</v>
          </cell>
          <cell r="BK1123" t="str">
            <v>NETTO</v>
          </cell>
          <cell r="BN1123" t="str">
            <v>Take Home Pay</v>
          </cell>
        </row>
        <row r="1124">
          <cell r="B1124">
            <v>14020012</v>
          </cell>
          <cell r="C1124" t="str">
            <v>ROBBI FERDIAN</v>
          </cell>
          <cell r="D1124" t="str">
            <v>Graphic &amp; Website Designer</v>
          </cell>
          <cell r="E1124" t="str">
            <v>MARKETING RELATION</v>
          </cell>
          <cell r="F1124">
            <v>1</v>
          </cell>
          <cell r="G1124" t="str">
            <v>00-00-0000</v>
          </cell>
          <cell r="H1124" t="str">
            <v>K/0</v>
          </cell>
          <cell r="I1124" t="str">
            <v>01-02-2014</v>
          </cell>
          <cell r="J1124" t="str">
            <v>Mandiri</v>
          </cell>
          <cell r="K1124" t="str">
            <v>1250012736237</v>
          </cell>
          <cell r="L1124" t="str">
            <v>98.256.172.2-072.000</v>
          </cell>
          <cell r="M1124">
            <v>2000000</v>
          </cell>
          <cell r="N1124">
            <v>21</v>
          </cell>
          <cell r="O1124">
            <v>2000000</v>
          </cell>
          <cell r="P1124">
            <v>1770000</v>
          </cell>
          <cell r="S1124">
            <v>3770000</v>
          </cell>
          <cell r="V1124">
            <v>0</v>
          </cell>
          <cell r="Y1124">
            <v>0</v>
          </cell>
          <cell r="AB1124">
            <v>0</v>
          </cell>
          <cell r="AC1124">
            <v>0</v>
          </cell>
          <cell r="AF1124">
            <v>179523.80952380953</v>
          </cell>
          <cell r="AG1124">
            <v>3770000</v>
          </cell>
          <cell r="AH1124">
            <v>0</v>
          </cell>
          <cell r="AK1124">
            <v>0</v>
          </cell>
          <cell r="AL1124">
            <v>0</v>
          </cell>
          <cell r="AN1124">
            <v>0</v>
          </cell>
          <cell r="AQ1124">
            <v>0</v>
          </cell>
          <cell r="AT1124">
            <v>0</v>
          </cell>
          <cell r="AU1124">
            <v>0</v>
          </cell>
          <cell r="AW1124">
            <v>0</v>
          </cell>
          <cell r="AX1124">
            <v>0</v>
          </cell>
          <cell r="AY1124">
            <v>0</v>
          </cell>
          <cell r="AZ1124">
            <v>0</v>
          </cell>
          <cell r="BB1124">
            <v>3770000</v>
          </cell>
          <cell r="BC1124">
            <v>10598.846399999999</v>
          </cell>
          <cell r="BD1124">
            <v>13248.558000000001</v>
          </cell>
          <cell r="BE1124">
            <v>176647.44</v>
          </cell>
          <cell r="BF1124">
            <v>163398.88200000001</v>
          </cell>
          <cell r="BG1124">
            <v>88323.72</v>
          </cell>
          <cell r="BH1124">
            <v>44161.86</v>
          </cell>
          <cell r="BI1124">
            <v>88323.72</v>
          </cell>
          <cell r="BJ1124">
            <v>44161.86</v>
          </cell>
          <cell r="BK1124">
            <v>3593352.56</v>
          </cell>
          <cell r="BL1124">
            <v>0</v>
          </cell>
          <cell r="BM1124">
            <v>0</v>
          </cell>
          <cell r="BN1124">
            <v>3593352.56</v>
          </cell>
          <cell r="BR1124">
            <v>4416186</v>
          </cell>
          <cell r="BY1124">
            <v>3593352.56</v>
          </cell>
        </row>
        <row r="1125">
          <cell r="B1125">
            <v>15010006</v>
          </cell>
          <cell r="C1125" t="str">
            <v>HELMY AGUSTA</v>
          </cell>
          <cell r="D1125" t="str">
            <v>Graphic Designer</v>
          </cell>
          <cell r="E1125" t="str">
            <v>MARKETING RELATION</v>
          </cell>
          <cell r="F1125">
            <v>2</v>
          </cell>
          <cell r="G1125" t="str">
            <v>00-00-0000</v>
          </cell>
          <cell r="H1125" t="str">
            <v>K/2</v>
          </cell>
          <cell r="I1125" t="str">
            <v>19-01-2015</v>
          </cell>
          <cell r="J1125" t="str">
            <v>Mandiri</v>
          </cell>
          <cell r="K1125" t="str">
            <v>1250012736260</v>
          </cell>
          <cell r="L1125" t="str">
            <v>98.252.612.1-033.000</v>
          </cell>
          <cell r="M1125">
            <v>2000000</v>
          </cell>
          <cell r="N1125">
            <v>21</v>
          </cell>
          <cell r="O1125">
            <v>2000000</v>
          </cell>
          <cell r="P1125">
            <v>1900000</v>
          </cell>
          <cell r="S1125">
            <v>3900000</v>
          </cell>
          <cell r="V1125">
            <v>0</v>
          </cell>
          <cell r="Y1125">
            <v>0</v>
          </cell>
          <cell r="AB1125">
            <v>0</v>
          </cell>
          <cell r="AC1125">
            <v>0</v>
          </cell>
          <cell r="AF1125">
            <v>185714.28571428571</v>
          </cell>
          <cell r="AG1125">
            <v>3900000</v>
          </cell>
          <cell r="AH1125">
            <v>0</v>
          </cell>
          <cell r="AI1125">
            <v>0</v>
          </cell>
          <cell r="AJ1125">
            <v>0</v>
          </cell>
          <cell r="AK1125">
            <v>0</v>
          </cell>
          <cell r="AL1125">
            <v>0</v>
          </cell>
          <cell r="AN1125">
            <v>0</v>
          </cell>
          <cell r="AQ1125">
            <v>0</v>
          </cell>
          <cell r="AT1125">
            <v>0</v>
          </cell>
          <cell r="AU1125">
            <v>0</v>
          </cell>
          <cell r="AW1125">
            <v>0</v>
          </cell>
          <cell r="AX1125">
            <v>0</v>
          </cell>
          <cell r="AY1125">
            <v>0</v>
          </cell>
          <cell r="AZ1125">
            <v>0</v>
          </cell>
          <cell r="BB1125">
            <v>3900000</v>
          </cell>
          <cell r="BC1125">
            <v>10598.846399999999</v>
          </cell>
          <cell r="BD1125">
            <v>13248.558000000001</v>
          </cell>
          <cell r="BE1125">
            <v>176647.44</v>
          </cell>
          <cell r="BF1125">
            <v>163398.88200000001</v>
          </cell>
          <cell r="BG1125">
            <v>88323.72</v>
          </cell>
          <cell r="BH1125">
            <v>44161.86</v>
          </cell>
          <cell r="BI1125">
            <v>88323.72</v>
          </cell>
          <cell r="BJ1125">
            <v>44161.86</v>
          </cell>
          <cell r="BK1125">
            <v>3723352.56</v>
          </cell>
          <cell r="BM1125">
            <v>0</v>
          </cell>
          <cell r="BN1125">
            <v>3723352.56</v>
          </cell>
          <cell r="BR1125">
            <v>4416186</v>
          </cell>
          <cell r="BY1125">
            <v>3723352.56</v>
          </cell>
        </row>
        <row r="1126">
          <cell r="M1126">
            <v>4000000</v>
          </cell>
          <cell r="O1126">
            <v>4000000</v>
          </cell>
          <cell r="P1126">
            <v>3670000</v>
          </cell>
          <cell r="Q1126">
            <v>0</v>
          </cell>
          <cell r="R1126">
            <v>0</v>
          </cell>
          <cell r="S1126">
            <v>7670000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365238.09523809527</v>
          </cell>
          <cell r="AG1126">
            <v>7670000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P1126">
            <v>0</v>
          </cell>
          <cell r="AQ1126">
            <v>0</v>
          </cell>
          <cell r="AR1126">
            <v>0</v>
          </cell>
          <cell r="AS1126">
            <v>0</v>
          </cell>
          <cell r="AT1126">
            <v>0</v>
          </cell>
          <cell r="AU1126">
            <v>0</v>
          </cell>
          <cell r="AV1126">
            <v>0</v>
          </cell>
          <cell r="AW1126">
            <v>0</v>
          </cell>
          <cell r="AX1126">
            <v>0</v>
          </cell>
          <cell r="AY1126">
            <v>0</v>
          </cell>
          <cell r="AZ1126">
            <v>0</v>
          </cell>
          <cell r="BA1126">
            <v>0</v>
          </cell>
          <cell r="BB1126">
            <v>7670000</v>
          </cell>
          <cell r="BC1126">
            <v>21197.692799999997</v>
          </cell>
          <cell r="BD1126">
            <v>26497.116000000002</v>
          </cell>
          <cell r="BE1126">
            <v>353294.88</v>
          </cell>
          <cell r="BF1126">
            <v>326797.76400000002</v>
          </cell>
          <cell r="BG1126">
            <v>176647.44</v>
          </cell>
          <cell r="BH1126">
            <v>88323.72</v>
          </cell>
          <cell r="BI1126">
            <v>176647.44</v>
          </cell>
          <cell r="BJ1126">
            <v>88323.72</v>
          </cell>
          <cell r="BK1126">
            <v>7316705.1200000001</v>
          </cell>
          <cell r="BN1126">
            <v>7316705.1200000001</v>
          </cell>
          <cell r="BR1126">
            <v>8832372</v>
          </cell>
          <cell r="BY1126">
            <v>7316705.1200000001</v>
          </cell>
        </row>
        <row r="1127">
          <cell r="BY1127">
            <v>0</v>
          </cell>
        </row>
        <row r="1129">
          <cell r="B1129" t="str">
            <v>DIVISI      :</v>
          </cell>
          <cell r="C1129" t="str">
            <v>DIGITAL MARKETING</v>
          </cell>
          <cell r="BY1129">
            <v>0</v>
          </cell>
        </row>
        <row r="1130">
          <cell r="B1130" t="str">
            <v>NIK</v>
          </cell>
          <cell r="C1130" t="str">
            <v>NAMA</v>
          </cell>
          <cell r="D1130" t="str">
            <v>JABATAN</v>
          </cell>
          <cell r="E1130" t="str">
            <v>DIVISI / CABANG</v>
          </cell>
          <cell r="F1130" t="str">
            <v>NO SLIP</v>
          </cell>
          <cell r="G1130" t="str">
            <v>TGL</v>
          </cell>
          <cell r="H1130" t="str">
            <v>STATUS</v>
          </cell>
          <cell r="I1130" t="str">
            <v>TGL</v>
          </cell>
          <cell r="J1130" t="str">
            <v>BANK</v>
          </cell>
          <cell r="K1130" t="str">
            <v>NO. REKENING</v>
          </cell>
          <cell r="L1130" t="str">
            <v>NPWP</v>
          </cell>
          <cell r="M1130" t="str">
            <v>GAJI POKOK</v>
          </cell>
          <cell r="N1130" t="str">
            <v>HARI</v>
          </cell>
          <cell r="O1130" t="str">
            <v>GAJI POKOK EFEKTIF</v>
          </cell>
          <cell r="P1130" t="str">
            <v>TUNJANGAN</v>
          </cell>
          <cell r="S1130" t="str">
            <v>GAJI</v>
          </cell>
          <cell r="T1130" t="str">
            <v>INSENTIF, KOMISI &amp; PENCAPAIAN</v>
          </cell>
          <cell r="AC1130" t="str">
            <v>TOTAL</v>
          </cell>
          <cell r="AD1130" t="str">
            <v>PREMI</v>
          </cell>
          <cell r="AF1130" t="str">
            <v>Gaji Per hari</v>
          </cell>
          <cell r="AG1130" t="str">
            <v>Gaji setelah dipotong hari</v>
          </cell>
          <cell r="AH1130" t="str">
            <v>LEMBUR, ROLLING, DLL</v>
          </cell>
          <cell r="AL1130" t="str">
            <v>TOTAL</v>
          </cell>
          <cell r="AM1130" t="str">
            <v>Dinner Allowance</v>
          </cell>
          <cell r="AP1130" t="str">
            <v>Extra Dinner Allowance</v>
          </cell>
          <cell r="AS1130" t="str">
            <v>Grand Total</v>
          </cell>
          <cell r="AT1130" t="str">
            <v>POTONGAN</v>
          </cell>
          <cell r="AW1130" t="str">
            <v>Motor Support</v>
          </cell>
          <cell r="AY1130" t="str">
            <v>KOREKSI (+/-)</v>
          </cell>
          <cell r="BB1130" t="str">
            <v>TOTAL</v>
          </cell>
          <cell r="BC1130" t="str">
            <v>JAMSOSTEK (DARI GAJI POKOK)</v>
          </cell>
          <cell r="BK1130" t="str">
            <v>GAJI</v>
          </cell>
          <cell r="BL1130" t="str">
            <v>DIBAYAR FULL</v>
          </cell>
          <cell r="BN1130" t="str">
            <v>TOTAL</v>
          </cell>
        </row>
        <row r="1131">
          <cell r="G1131" t="str">
            <v>LAHIR</v>
          </cell>
          <cell r="H1131" t="str">
            <v>KEL</v>
          </cell>
          <cell r="I1131" t="str">
            <v>MASUK</v>
          </cell>
          <cell r="N1131" t="str">
            <v>KERJA</v>
          </cell>
          <cell r="P1131" t="str">
            <v>Tetap</v>
          </cell>
          <cell r="Q1131" t="str">
            <v>Transport</v>
          </cell>
          <cell r="R1131" t="str">
            <v>Jabatan</v>
          </cell>
          <cell r="S1131" t="str">
            <v>BRUTO</v>
          </cell>
          <cell r="T1131" t="str">
            <v>First Hour</v>
          </cell>
          <cell r="U1131" t="str">
            <v>Hours</v>
          </cell>
          <cell r="V1131" t="str">
            <v>INSENTIF</v>
          </cell>
          <cell r="W1131" t="str">
            <v>Second Hour</v>
          </cell>
          <cell r="X1131" t="str">
            <v>Hour</v>
          </cell>
          <cell r="Y1131" t="str">
            <v>KOMISI</v>
          </cell>
          <cell r="Z1131" t="str">
            <v>Third Hour</v>
          </cell>
          <cell r="AA1131" t="str">
            <v>Hours</v>
          </cell>
          <cell r="AB1131" t="str">
            <v>PENCAPAIAN</v>
          </cell>
          <cell r="AC1131" t="str">
            <v>INSENTIF</v>
          </cell>
          <cell r="AD1131" t="str">
            <v>Per Day</v>
          </cell>
          <cell r="AE1131" t="str">
            <v>Days</v>
          </cell>
          <cell r="AH1131" t="str">
            <v>LUAR KOTA</v>
          </cell>
          <cell r="AI1131" t="str">
            <v>LEMBUR</v>
          </cell>
          <cell r="AJ1131" t="str">
            <v>ROLLING</v>
          </cell>
          <cell r="AK1131" t="str">
            <v>UANG HARIAN</v>
          </cell>
          <cell r="AL1131" t="str">
            <v>LEMBUR</v>
          </cell>
          <cell r="AM1131" t="str">
            <v>Per Day</v>
          </cell>
          <cell r="AN1131" t="str">
            <v>Days</v>
          </cell>
          <cell r="AO1131" t="str">
            <v>Total</v>
          </cell>
          <cell r="AP1131" t="str">
            <v>Per Day</v>
          </cell>
          <cell r="AQ1131" t="str">
            <v>Days</v>
          </cell>
          <cell r="AR1131" t="str">
            <v>Total</v>
          </cell>
          <cell r="AS1131" t="str">
            <v>Overtime</v>
          </cell>
          <cell r="AT1131" t="str">
            <v>No.</v>
          </cell>
          <cell r="AU1131" t="str">
            <v>Total</v>
          </cell>
          <cell r="AV1131" t="str">
            <v>Keterangan</v>
          </cell>
          <cell r="AW1131" t="str">
            <v>No.</v>
          </cell>
          <cell r="AX1131" t="str">
            <v>Total</v>
          </cell>
          <cell r="AY1131" t="str">
            <v>No.</v>
          </cell>
          <cell r="AZ1131" t="str">
            <v>Total</v>
          </cell>
          <cell r="BA1131" t="str">
            <v>Keterangan</v>
          </cell>
          <cell r="BB1131" t="str">
            <v>GAJI</v>
          </cell>
          <cell r="BC1131" t="str">
            <v>JKK (0.24%)</v>
          </cell>
          <cell r="BD1131" t="str">
            <v>JKM(0.30%)</v>
          </cell>
          <cell r="BE1131" t="str">
            <v>BPJS (4.0%)</v>
          </cell>
          <cell r="BF1131" t="str">
            <v>JHT (3.7%)</v>
          </cell>
          <cell r="BG1131" t="str">
            <v>JPN (2%)</v>
          </cell>
          <cell r="BH1131" t="str">
            <v>JPN (1%)</v>
          </cell>
          <cell r="BI1131" t="str">
            <v>JHT (2.0%)</v>
          </cell>
          <cell r="BJ1131" t="str">
            <v>BPJS (1%)</v>
          </cell>
          <cell r="BK1131" t="str">
            <v>NETTO</v>
          </cell>
          <cell r="BN1131" t="str">
            <v>Take Home Pay</v>
          </cell>
        </row>
        <row r="1132">
          <cell r="B1132" t="str">
            <v>20090001</v>
          </cell>
          <cell r="C1132" t="str">
            <v>HENDRA S</v>
          </cell>
          <cell r="D1132" t="str">
            <v>Admin Digital Marketing</v>
          </cell>
          <cell r="E1132" t="str">
            <v>Head Office</v>
          </cell>
          <cell r="F1132">
            <v>1</v>
          </cell>
          <cell r="G1132" t="str">
            <v>00-00-0000</v>
          </cell>
          <cell r="H1132" t="str">
            <v>TK/1</v>
          </cell>
          <cell r="I1132" t="str">
            <v>05-10-2020</v>
          </cell>
          <cell r="M1132">
            <v>2000000</v>
          </cell>
          <cell r="N1132">
            <v>21</v>
          </cell>
          <cell r="O1132">
            <v>2000000</v>
          </cell>
          <cell r="P1132">
            <v>1150000</v>
          </cell>
          <cell r="S1132">
            <v>3150000</v>
          </cell>
          <cell r="AF1132">
            <v>150000</v>
          </cell>
          <cell r="AG1132">
            <v>3150000</v>
          </cell>
          <cell r="AL1132">
            <v>0</v>
          </cell>
          <cell r="BB1132">
            <v>3150000</v>
          </cell>
          <cell r="BC1132">
            <v>10598.846399999999</v>
          </cell>
          <cell r="BD1132">
            <v>13248.558000000001</v>
          </cell>
          <cell r="BE1132">
            <v>176647.44</v>
          </cell>
          <cell r="BF1132">
            <v>163398.88200000001</v>
          </cell>
          <cell r="BG1132">
            <v>88323.72</v>
          </cell>
          <cell r="BH1132">
            <v>44161.86</v>
          </cell>
          <cell r="BI1132">
            <v>88323.72</v>
          </cell>
          <cell r="BJ1132">
            <v>44161.86</v>
          </cell>
          <cell r="BK1132">
            <v>2973352.56</v>
          </cell>
          <cell r="BL1132">
            <v>0</v>
          </cell>
          <cell r="BM1132">
            <v>0</v>
          </cell>
          <cell r="BN1132">
            <v>2973352.56</v>
          </cell>
          <cell r="BR1132">
            <v>4416186</v>
          </cell>
          <cell r="BY1132">
            <v>2973352.56</v>
          </cell>
        </row>
        <row r="1133">
          <cell r="B1133">
            <v>20080019</v>
          </cell>
          <cell r="C1133" t="str">
            <v>Ardi Hender</v>
          </cell>
          <cell r="D1133" t="str">
            <v>Digital Marketing</v>
          </cell>
          <cell r="E1133" t="str">
            <v>Marcomm</v>
          </cell>
          <cell r="F1133">
            <v>2</v>
          </cell>
          <cell r="G1133" t="str">
            <v>00-00-0000</v>
          </cell>
          <cell r="H1133" t="str">
            <v>TK/0</v>
          </cell>
          <cell r="I1133" t="str">
            <v>18-08-2020</v>
          </cell>
          <cell r="K1133" t="str">
            <v>900-00-4633796-1</v>
          </cell>
          <cell r="M1133">
            <v>2000000</v>
          </cell>
          <cell r="N1133">
            <v>21</v>
          </cell>
          <cell r="O1133">
            <v>2000000</v>
          </cell>
          <cell r="P1133">
            <v>1550000</v>
          </cell>
          <cell r="S1133">
            <v>3550000</v>
          </cell>
          <cell r="AF1133">
            <v>169047.61904761905</v>
          </cell>
          <cell r="AG1133">
            <v>3550000</v>
          </cell>
          <cell r="AL1133">
            <v>0</v>
          </cell>
          <cell r="BB1133">
            <v>3550000</v>
          </cell>
          <cell r="BC1133">
            <v>10598.846399999999</v>
          </cell>
          <cell r="BD1133">
            <v>13248.558000000001</v>
          </cell>
          <cell r="BE1133">
            <v>176647.44</v>
          </cell>
          <cell r="BF1133">
            <v>163398.88200000001</v>
          </cell>
          <cell r="BG1133">
            <v>88323.72</v>
          </cell>
          <cell r="BH1133">
            <v>44161.86</v>
          </cell>
          <cell r="BI1133">
            <v>88323.72</v>
          </cell>
          <cell r="BJ1133">
            <v>44161.86</v>
          </cell>
          <cell r="BK1133">
            <v>3373352.56</v>
          </cell>
          <cell r="BN1133">
            <v>3373352.56</v>
          </cell>
          <cell r="BR1133">
            <v>4416186</v>
          </cell>
        </row>
        <row r="1134">
          <cell r="M1134">
            <v>4000000</v>
          </cell>
          <cell r="O1134">
            <v>4000000</v>
          </cell>
          <cell r="P1134">
            <v>2700000</v>
          </cell>
          <cell r="Q1134">
            <v>0</v>
          </cell>
          <cell r="R1134">
            <v>0</v>
          </cell>
          <cell r="S1134">
            <v>6700000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0</v>
          </cell>
          <cell r="AC1134">
            <v>0</v>
          </cell>
          <cell r="AD1134">
            <v>0</v>
          </cell>
          <cell r="AE1134">
            <v>0</v>
          </cell>
          <cell r="AF1134">
            <v>319047.61904761905</v>
          </cell>
          <cell r="AG1134">
            <v>6700000</v>
          </cell>
          <cell r="AH1134">
            <v>0</v>
          </cell>
          <cell r="AI1134">
            <v>0</v>
          </cell>
          <cell r="AJ1134">
            <v>0</v>
          </cell>
          <cell r="AK1134">
            <v>0</v>
          </cell>
          <cell r="AL1134">
            <v>0</v>
          </cell>
          <cell r="AM1134">
            <v>0</v>
          </cell>
          <cell r="AN1134">
            <v>0</v>
          </cell>
          <cell r="AO1134">
            <v>0</v>
          </cell>
          <cell r="AP1134">
            <v>0</v>
          </cell>
          <cell r="AQ1134">
            <v>0</v>
          </cell>
          <cell r="AR1134">
            <v>0</v>
          </cell>
          <cell r="AS1134">
            <v>0</v>
          </cell>
          <cell r="AT1134">
            <v>0</v>
          </cell>
          <cell r="AU1134">
            <v>0</v>
          </cell>
          <cell r="AV1134">
            <v>0</v>
          </cell>
          <cell r="AW1134">
            <v>0</v>
          </cell>
          <cell r="AX1134">
            <v>0</v>
          </cell>
          <cell r="AY1134">
            <v>0</v>
          </cell>
          <cell r="AZ1134">
            <v>0</v>
          </cell>
          <cell r="BA1134">
            <v>0</v>
          </cell>
          <cell r="BB1134">
            <v>6700000</v>
          </cell>
          <cell r="BC1134">
            <v>21197.692799999997</v>
          </cell>
          <cell r="BD1134">
            <v>26497.116000000002</v>
          </cell>
          <cell r="BE1134">
            <v>353294.88</v>
          </cell>
          <cell r="BF1134">
            <v>326797.76400000002</v>
          </cell>
          <cell r="BG1134">
            <v>176647.44</v>
          </cell>
          <cell r="BH1134">
            <v>88323.72</v>
          </cell>
          <cell r="BI1134">
            <v>176647.44</v>
          </cell>
          <cell r="BJ1134">
            <v>88323.72</v>
          </cell>
          <cell r="BK1134">
            <v>6346705.1200000001</v>
          </cell>
          <cell r="BN1134">
            <v>6346705.1200000001</v>
          </cell>
          <cell r="BR1134">
            <v>8832372</v>
          </cell>
          <cell r="BY1134">
            <v>6346705.1200000001</v>
          </cell>
        </row>
        <row r="1137">
          <cell r="B1137" t="str">
            <v>DIVISI      :</v>
          </cell>
          <cell r="C1137" t="str">
            <v>E-Procurement</v>
          </cell>
          <cell r="BY1137">
            <v>0</v>
          </cell>
        </row>
        <row r="1138">
          <cell r="B1138" t="str">
            <v>NIK</v>
          </cell>
          <cell r="C1138" t="str">
            <v>NAMA</v>
          </cell>
          <cell r="D1138" t="str">
            <v>JABATAN</v>
          </cell>
          <cell r="E1138" t="str">
            <v>DIVISI / CABANG</v>
          </cell>
          <cell r="F1138" t="str">
            <v>NO SLIP</v>
          </cell>
          <cell r="G1138" t="str">
            <v>TGL</v>
          </cell>
          <cell r="H1138" t="str">
            <v>STATUS</v>
          </cell>
          <cell r="I1138" t="str">
            <v>TGL</v>
          </cell>
          <cell r="J1138" t="str">
            <v>BANK</v>
          </cell>
          <cell r="K1138" t="str">
            <v>NO. REKENING</v>
          </cell>
          <cell r="L1138" t="str">
            <v>NPWP</v>
          </cell>
          <cell r="M1138" t="str">
            <v>GAJI POKOK</v>
          </cell>
          <cell r="N1138" t="str">
            <v>HARI</v>
          </cell>
          <cell r="O1138" t="str">
            <v>GAJI POKOK EFEKTIF</v>
          </cell>
          <cell r="P1138" t="str">
            <v>TUNJANGAN</v>
          </cell>
          <cell r="S1138" t="str">
            <v>GAJI</v>
          </cell>
          <cell r="T1138" t="str">
            <v>INSENTIF, KOMISI &amp; PENCAPAIAN</v>
          </cell>
          <cell r="AC1138" t="str">
            <v>TOTAL</v>
          </cell>
          <cell r="AD1138" t="str">
            <v>PREMI</v>
          </cell>
          <cell r="AF1138" t="str">
            <v>Gaji Per hari</v>
          </cell>
          <cell r="AG1138" t="str">
            <v>Gaji setelah dipotong hari</v>
          </cell>
          <cell r="AH1138" t="str">
            <v>LEMBUR, ROLLING, DLL</v>
          </cell>
          <cell r="AL1138" t="str">
            <v>TOTAL</v>
          </cell>
          <cell r="AM1138" t="str">
            <v>Dinner Allowance</v>
          </cell>
          <cell r="AP1138" t="str">
            <v>Extra Dinner Allowance</v>
          </cell>
          <cell r="AS1138" t="str">
            <v>Grand Total</v>
          </cell>
          <cell r="AT1138" t="str">
            <v>POTONGAN</v>
          </cell>
          <cell r="AW1138" t="str">
            <v>Motor Support</v>
          </cell>
          <cell r="AY1138" t="str">
            <v>KOREKSI (+/-)</v>
          </cell>
          <cell r="BB1138" t="str">
            <v>TOTAL</v>
          </cell>
          <cell r="BC1138" t="str">
            <v>JAMSOSTEK (DARI GAJI POKOK)</v>
          </cell>
          <cell r="BK1138" t="str">
            <v>GAJI</v>
          </cell>
          <cell r="BL1138" t="str">
            <v>DIBAYAR FULL</v>
          </cell>
          <cell r="BN1138" t="str">
            <v>TOTAL</v>
          </cell>
        </row>
        <row r="1139">
          <cell r="G1139" t="str">
            <v>LAHIR</v>
          </cell>
          <cell r="H1139" t="str">
            <v>KEL</v>
          </cell>
          <cell r="I1139" t="str">
            <v>MASUK</v>
          </cell>
          <cell r="N1139" t="str">
            <v>KERJA</v>
          </cell>
          <cell r="P1139" t="str">
            <v>Tetap</v>
          </cell>
          <cell r="Q1139" t="str">
            <v>Transport</v>
          </cell>
          <cell r="R1139" t="str">
            <v>Jabatan</v>
          </cell>
          <cell r="S1139" t="str">
            <v>BRUTO</v>
          </cell>
          <cell r="T1139" t="str">
            <v>First Hour</v>
          </cell>
          <cell r="U1139" t="str">
            <v>Hours</v>
          </cell>
          <cell r="V1139" t="str">
            <v>INSENTIF</v>
          </cell>
          <cell r="W1139" t="str">
            <v>Second Hour</v>
          </cell>
          <cell r="X1139" t="str">
            <v>Hour</v>
          </cell>
          <cell r="Y1139" t="str">
            <v>KOMISI</v>
          </cell>
          <cell r="Z1139" t="str">
            <v>Third Hour</v>
          </cell>
          <cell r="AA1139" t="str">
            <v>Hours</v>
          </cell>
          <cell r="AB1139" t="str">
            <v>PENCAPAIAN</v>
          </cell>
          <cell r="AC1139" t="str">
            <v>INSENTIF</v>
          </cell>
          <cell r="AD1139" t="str">
            <v>Per Day</v>
          </cell>
          <cell r="AE1139" t="str">
            <v>Days</v>
          </cell>
          <cell r="AH1139" t="str">
            <v>LUAR KOTA</v>
          </cell>
          <cell r="AI1139" t="str">
            <v>LEMBUR</v>
          </cell>
          <cell r="AJ1139" t="str">
            <v>ROLLING</v>
          </cell>
          <cell r="AK1139" t="str">
            <v>UANG HARIAN</v>
          </cell>
          <cell r="AL1139" t="str">
            <v>LEMBUR</v>
          </cell>
          <cell r="AM1139" t="str">
            <v>Per Day</v>
          </cell>
          <cell r="AN1139" t="str">
            <v>Days</v>
          </cell>
          <cell r="AO1139" t="str">
            <v>Total</v>
          </cell>
          <cell r="AP1139" t="str">
            <v>Per Day</v>
          </cell>
          <cell r="AQ1139" t="str">
            <v>Days</v>
          </cell>
          <cell r="AR1139" t="str">
            <v>Total</v>
          </cell>
          <cell r="AS1139" t="str">
            <v>Overtime</v>
          </cell>
          <cell r="AT1139" t="str">
            <v>No.</v>
          </cell>
          <cell r="AU1139" t="str">
            <v>Total</v>
          </cell>
          <cell r="AV1139" t="str">
            <v>Keterangan</v>
          </cell>
          <cell r="AW1139" t="str">
            <v>No.</v>
          </cell>
          <cell r="AX1139" t="str">
            <v>Total</v>
          </cell>
          <cell r="AY1139" t="str">
            <v>No.</v>
          </cell>
          <cell r="AZ1139" t="str">
            <v>Total</v>
          </cell>
          <cell r="BA1139" t="str">
            <v>Keterangan</v>
          </cell>
          <cell r="BB1139" t="str">
            <v>GAJI</v>
          </cell>
          <cell r="BC1139" t="str">
            <v>JKK (0.24%)</v>
          </cell>
          <cell r="BD1139" t="str">
            <v>JKM(0.30%)</v>
          </cell>
          <cell r="BE1139" t="str">
            <v>BPJS (4.0%)</v>
          </cell>
          <cell r="BF1139" t="str">
            <v>JHT (3.7%)</v>
          </cell>
          <cell r="BG1139" t="str">
            <v>JPN (2%)</v>
          </cell>
          <cell r="BH1139" t="str">
            <v>JPN (1%)</v>
          </cell>
          <cell r="BI1139" t="str">
            <v>JHT (2.0%)</v>
          </cell>
          <cell r="BJ1139" t="str">
            <v>BPJS (1%)</v>
          </cell>
          <cell r="BK1139" t="str">
            <v>NETTO</v>
          </cell>
          <cell r="BN1139" t="str">
            <v>Take Home Pay</v>
          </cell>
        </row>
        <row r="1140">
          <cell r="B1140">
            <v>19090014</v>
          </cell>
          <cell r="C1140" t="str">
            <v>Ahmad Syafulloh</v>
          </cell>
          <cell r="D1140" t="str">
            <v>Head E-Proc</v>
          </cell>
          <cell r="E1140" t="str">
            <v>E-Procurement</v>
          </cell>
          <cell r="F1140">
            <v>1</v>
          </cell>
          <cell r="G1140" t="str">
            <v>00-00-0000</v>
          </cell>
          <cell r="H1140" t="str">
            <v>K/3</v>
          </cell>
          <cell r="I1140" t="str">
            <v>21-09-2019</v>
          </cell>
          <cell r="J1140" t="str">
            <v>Mandiri</v>
          </cell>
          <cell r="K1140" t="str">
            <v>0060007159571</v>
          </cell>
          <cell r="L1140" t="str">
            <v>67.415.264.0-000.000</v>
          </cell>
          <cell r="M1140">
            <v>2000000</v>
          </cell>
          <cell r="N1140">
            <v>21</v>
          </cell>
          <cell r="O1140">
            <v>2000000</v>
          </cell>
          <cell r="P1140">
            <v>1575000</v>
          </cell>
          <cell r="S1140">
            <v>3575000</v>
          </cell>
          <cell r="AF1140">
            <v>170238.09523809524</v>
          </cell>
          <cell r="AG1140">
            <v>3575000</v>
          </cell>
          <cell r="BB1140">
            <v>3575000</v>
          </cell>
          <cell r="BC1140">
            <v>10598.846399999999</v>
          </cell>
          <cell r="BD1140">
            <v>13248.558000000001</v>
          </cell>
          <cell r="BF1140">
            <v>163398.88200000001</v>
          </cell>
          <cell r="BG1140">
            <v>88323.72</v>
          </cell>
          <cell r="BH1140">
            <v>44161.86</v>
          </cell>
          <cell r="BI1140">
            <v>88323.72</v>
          </cell>
          <cell r="BK1140">
            <v>3442514.42</v>
          </cell>
          <cell r="BL1140">
            <v>0</v>
          </cell>
          <cell r="BM1140">
            <v>0</v>
          </cell>
          <cell r="BN1140">
            <v>3442514.42</v>
          </cell>
          <cell r="BR1140">
            <v>4416186</v>
          </cell>
        </row>
        <row r="1141">
          <cell r="B1141" t="str">
            <v>20020020</v>
          </cell>
          <cell r="C1141" t="str">
            <v>Daman Huri</v>
          </cell>
          <cell r="D1141" t="str">
            <v>Admin E-proc</v>
          </cell>
          <cell r="E1141" t="str">
            <v>E-Procurement</v>
          </cell>
          <cell r="F1141">
            <v>2</v>
          </cell>
          <cell r="I1141" t="str">
            <v>12-02-2020</v>
          </cell>
          <cell r="M1141">
            <v>2000000</v>
          </cell>
          <cell r="N1141">
            <v>13</v>
          </cell>
          <cell r="O1141">
            <v>1238095.2380952381</v>
          </cell>
          <cell r="P1141">
            <v>696428.57142857148</v>
          </cell>
          <cell r="S1141">
            <v>4500000</v>
          </cell>
          <cell r="AF1141">
            <v>214285.71428571429</v>
          </cell>
          <cell r="AG1141">
            <v>2785714.2857142859</v>
          </cell>
          <cell r="BB1141">
            <v>2785714.2857142859</v>
          </cell>
          <cell r="BC1141">
            <v>10598.846399999999</v>
          </cell>
          <cell r="BD1141">
            <v>13248.558000000001</v>
          </cell>
          <cell r="BE1141">
            <v>176647.44</v>
          </cell>
          <cell r="BF1141">
            <v>163398.88200000001</v>
          </cell>
          <cell r="BG1141">
            <v>88323.72</v>
          </cell>
          <cell r="BH1141">
            <v>44161.86</v>
          </cell>
          <cell r="BI1141">
            <v>88323.72</v>
          </cell>
          <cell r="BJ1141">
            <v>44161.86</v>
          </cell>
          <cell r="BK1141">
            <v>2609066.845714286</v>
          </cell>
          <cell r="BL1141">
            <v>0</v>
          </cell>
          <cell r="BM1141">
            <v>0</v>
          </cell>
          <cell r="BN1141">
            <v>2609066.845714286</v>
          </cell>
          <cell r="BR1141">
            <v>4416186</v>
          </cell>
        </row>
        <row r="1142">
          <cell r="M1142">
            <v>4000000</v>
          </cell>
          <cell r="O1142">
            <v>3238095.2380952379</v>
          </cell>
          <cell r="P1142">
            <v>2271428.5714285714</v>
          </cell>
          <cell r="Q1142">
            <v>0</v>
          </cell>
          <cell r="R1142">
            <v>0</v>
          </cell>
          <cell r="S1142">
            <v>8075000</v>
          </cell>
          <cell r="T1142">
            <v>0</v>
          </cell>
          <cell r="U1142">
            <v>0</v>
          </cell>
          <cell r="V1142">
            <v>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0</v>
          </cell>
          <cell r="AC1142">
            <v>0</v>
          </cell>
          <cell r="AD1142">
            <v>0</v>
          </cell>
          <cell r="AE1142">
            <v>0</v>
          </cell>
          <cell r="AF1142">
            <v>384523.80952380953</v>
          </cell>
          <cell r="AG1142">
            <v>6360714.2857142854</v>
          </cell>
          <cell r="AH1142">
            <v>0</v>
          </cell>
          <cell r="AI1142">
            <v>0</v>
          </cell>
          <cell r="AJ1142">
            <v>0</v>
          </cell>
          <cell r="AK1142">
            <v>0</v>
          </cell>
          <cell r="AL1142">
            <v>0</v>
          </cell>
          <cell r="AM1142">
            <v>0</v>
          </cell>
          <cell r="AN1142">
            <v>0</v>
          </cell>
          <cell r="AO1142">
            <v>0</v>
          </cell>
          <cell r="AP1142">
            <v>0</v>
          </cell>
          <cell r="AQ1142">
            <v>0</v>
          </cell>
          <cell r="AR1142">
            <v>0</v>
          </cell>
          <cell r="AS1142">
            <v>0</v>
          </cell>
          <cell r="AT1142">
            <v>0</v>
          </cell>
          <cell r="AU1142">
            <v>0</v>
          </cell>
          <cell r="AV1142">
            <v>0</v>
          </cell>
          <cell r="AW1142">
            <v>0</v>
          </cell>
          <cell r="AX1142">
            <v>0</v>
          </cell>
          <cell r="AY1142">
            <v>0</v>
          </cell>
          <cell r="AZ1142">
            <v>0</v>
          </cell>
          <cell r="BA1142">
            <v>0</v>
          </cell>
          <cell r="BB1142">
            <v>6360714.2857142854</v>
          </cell>
          <cell r="BC1142">
            <v>21197.692799999997</v>
          </cell>
          <cell r="BD1142">
            <v>26497.116000000002</v>
          </cell>
          <cell r="BE1142">
            <v>176647.44</v>
          </cell>
          <cell r="BF1142">
            <v>326797.76400000002</v>
          </cell>
          <cell r="BG1142">
            <v>176647.44</v>
          </cell>
          <cell r="BH1142">
            <v>88323.72</v>
          </cell>
          <cell r="BI1142">
            <v>176647.44</v>
          </cell>
          <cell r="BJ1142">
            <v>44161.86</v>
          </cell>
          <cell r="BK1142">
            <v>6051581.2657142859</v>
          </cell>
          <cell r="BN1142">
            <v>6051581.2657142859</v>
          </cell>
          <cell r="BR1142">
            <v>8832372</v>
          </cell>
          <cell r="BY1142">
            <v>6051581.2657142859</v>
          </cell>
        </row>
        <row r="1144">
          <cell r="B1144" t="str">
            <v>Subsidary :</v>
          </cell>
          <cell r="C1144" t="str">
            <v>ARTHA MULIA NUSANTARA</v>
          </cell>
          <cell r="BY1144">
            <v>0</v>
          </cell>
        </row>
        <row r="1145">
          <cell r="B1145" t="str">
            <v>NIK</v>
          </cell>
          <cell r="C1145" t="str">
            <v>NAMA</v>
          </cell>
          <cell r="D1145" t="str">
            <v>JABATAN</v>
          </cell>
          <cell r="E1145" t="str">
            <v>DIVISI / CABANG</v>
          </cell>
          <cell r="F1145" t="str">
            <v>NO SLIP</v>
          </cell>
          <cell r="G1145" t="str">
            <v>TGL</v>
          </cell>
          <cell r="H1145" t="str">
            <v>STATUS</v>
          </cell>
          <cell r="I1145" t="str">
            <v>TGL</v>
          </cell>
          <cell r="J1145" t="str">
            <v>BANK</v>
          </cell>
          <cell r="K1145" t="str">
            <v>NO. REKENING</v>
          </cell>
          <cell r="L1145" t="str">
            <v>NPWP</v>
          </cell>
          <cell r="M1145" t="str">
            <v>GAJI POKOK</v>
          </cell>
          <cell r="N1145" t="str">
            <v>HARI</v>
          </cell>
          <cell r="O1145" t="str">
            <v>GAJI POKOK EFEKTIF</v>
          </cell>
          <cell r="P1145" t="str">
            <v>TUNJANGAN</v>
          </cell>
          <cell r="S1145" t="str">
            <v>GAJI</v>
          </cell>
          <cell r="T1145" t="str">
            <v>INSENTIF, KOMISI &amp; PENCAPAIAN</v>
          </cell>
          <cell r="AC1145" t="str">
            <v>TOTAL</v>
          </cell>
          <cell r="AD1145" t="str">
            <v>PREMI</v>
          </cell>
          <cell r="AF1145" t="str">
            <v>Gaji Per hari</v>
          </cell>
          <cell r="AG1145" t="str">
            <v>Gaji setelah dipotong hari</v>
          </cell>
          <cell r="AH1145" t="str">
            <v>LEMBUR, ROLLING, DLL</v>
          </cell>
          <cell r="AL1145" t="str">
            <v>TOTAL</v>
          </cell>
          <cell r="AM1145" t="str">
            <v>Dinner Allowance</v>
          </cell>
          <cell r="AP1145" t="str">
            <v>Extra Dinner Allowance</v>
          </cell>
          <cell r="AS1145" t="str">
            <v>Grand Total</v>
          </cell>
          <cell r="AT1145" t="str">
            <v>POTONGAN</v>
          </cell>
          <cell r="AW1145" t="str">
            <v>Motor Support</v>
          </cell>
          <cell r="AY1145" t="str">
            <v>KOREKSI (+/-)</v>
          </cell>
          <cell r="BB1145" t="str">
            <v>TOTAL</v>
          </cell>
          <cell r="BC1145" t="str">
            <v>JAMSOSTEK (DARI GAJI POKOK)</v>
          </cell>
          <cell r="BK1145" t="str">
            <v>GAJI</v>
          </cell>
          <cell r="BL1145" t="str">
            <v>DIBAYAR FULL</v>
          </cell>
          <cell r="BN1145" t="str">
            <v>TOTAL</v>
          </cell>
        </row>
        <row r="1146">
          <cell r="G1146" t="str">
            <v>LAHIR</v>
          </cell>
          <cell r="H1146" t="str">
            <v>KEL</v>
          </cell>
          <cell r="I1146" t="str">
            <v>MASUK</v>
          </cell>
          <cell r="N1146" t="str">
            <v>KERJA</v>
          </cell>
          <cell r="P1146" t="str">
            <v>Tetap</v>
          </cell>
          <cell r="Q1146" t="str">
            <v>Transport</v>
          </cell>
          <cell r="R1146" t="str">
            <v>Jabatan</v>
          </cell>
          <cell r="S1146" t="str">
            <v>BRUTO</v>
          </cell>
          <cell r="T1146" t="str">
            <v>First Hour</v>
          </cell>
          <cell r="U1146" t="str">
            <v>Hours</v>
          </cell>
          <cell r="V1146" t="str">
            <v>INSENTIF</v>
          </cell>
          <cell r="W1146" t="str">
            <v>Second Hour</v>
          </cell>
          <cell r="X1146" t="str">
            <v>Hour</v>
          </cell>
          <cell r="Y1146" t="str">
            <v>KOMISI</v>
          </cell>
          <cell r="Z1146" t="str">
            <v>Third Hour</v>
          </cell>
          <cell r="AA1146" t="str">
            <v>Hours</v>
          </cell>
          <cell r="AB1146" t="str">
            <v>PENCAPAIAN</v>
          </cell>
          <cell r="AC1146" t="str">
            <v>INSENTIF</v>
          </cell>
          <cell r="AD1146" t="str">
            <v>Per Day</v>
          </cell>
          <cell r="AE1146" t="str">
            <v>Days</v>
          </cell>
          <cell r="AH1146" t="str">
            <v>LUAR KOTA</v>
          </cell>
          <cell r="AI1146" t="str">
            <v>LEMBUR</v>
          </cell>
          <cell r="AJ1146" t="str">
            <v>ROLLING</v>
          </cell>
          <cell r="AK1146" t="str">
            <v>UANG HARIAN</v>
          </cell>
          <cell r="AL1146" t="str">
            <v>LEMBUR</v>
          </cell>
          <cell r="AM1146" t="str">
            <v>Per Day</v>
          </cell>
          <cell r="AN1146" t="str">
            <v>Days</v>
          </cell>
          <cell r="AO1146" t="str">
            <v>Total</v>
          </cell>
          <cell r="AP1146" t="str">
            <v>Per Day</v>
          </cell>
          <cell r="AQ1146" t="str">
            <v>Days</v>
          </cell>
          <cell r="AR1146" t="str">
            <v>Total</v>
          </cell>
          <cell r="AS1146" t="str">
            <v>Overtime</v>
          </cell>
          <cell r="AT1146" t="str">
            <v>No.</v>
          </cell>
          <cell r="AU1146" t="str">
            <v>Total</v>
          </cell>
          <cell r="AV1146" t="str">
            <v>Keterangan</v>
          </cell>
          <cell r="AW1146" t="str">
            <v>No.</v>
          </cell>
          <cell r="AX1146" t="str">
            <v>Total</v>
          </cell>
          <cell r="AY1146" t="str">
            <v>No.</v>
          </cell>
          <cell r="AZ1146" t="str">
            <v>Total</v>
          </cell>
          <cell r="BA1146" t="str">
            <v>Keterangan</v>
          </cell>
          <cell r="BB1146" t="str">
            <v>GAJI</v>
          </cell>
          <cell r="BC1146" t="str">
            <v>JKK (0.24%)</v>
          </cell>
          <cell r="BD1146" t="str">
            <v>JKM(0.30%)</v>
          </cell>
          <cell r="BE1146" t="str">
            <v>BPJS (4.0%)</v>
          </cell>
          <cell r="BF1146" t="str">
            <v>JHT (3.7%)</v>
          </cell>
          <cell r="BG1146" t="str">
            <v>JPN (2%)</v>
          </cell>
          <cell r="BH1146" t="str">
            <v>JPN (1%)</v>
          </cell>
          <cell r="BI1146" t="str">
            <v>JHT (2.0%)</v>
          </cell>
          <cell r="BJ1146" t="str">
            <v>BPJS (1%)</v>
          </cell>
          <cell r="BK1146" t="str">
            <v>NETTO</v>
          </cell>
          <cell r="BN1146" t="str">
            <v>Take Home Pay</v>
          </cell>
        </row>
        <row r="1147">
          <cell r="B1147" t="str">
            <v>21004007</v>
          </cell>
          <cell r="C1147" t="str">
            <v>Hermawati Rumondang Hutagaol</v>
          </cell>
          <cell r="D1147" t="str">
            <v>Direktur</v>
          </cell>
          <cell r="E1147" t="str">
            <v>ARTHA MULIA NUSANTARA</v>
          </cell>
          <cell r="F1147">
            <v>1</v>
          </cell>
          <cell r="G1147" t="str">
            <v>00-00-0000</v>
          </cell>
          <cell r="H1147" t="str">
            <v>K/3</v>
          </cell>
          <cell r="I1147" t="str">
            <v>05-04-2021</v>
          </cell>
          <cell r="J1147" t="str">
            <v>Mandiri</v>
          </cell>
          <cell r="K1147" t="str">
            <v>1150006204301</v>
          </cell>
          <cell r="M1147">
            <v>2000000</v>
          </cell>
          <cell r="N1147">
            <v>21</v>
          </cell>
          <cell r="O1147">
            <v>2000000</v>
          </cell>
          <cell r="P1147">
            <v>3750000</v>
          </cell>
          <cell r="S1147">
            <v>15000000</v>
          </cell>
          <cell r="AF1147">
            <v>714285.71428571432</v>
          </cell>
          <cell r="AG1147">
            <v>15000000</v>
          </cell>
          <cell r="BB1147">
            <v>15000000</v>
          </cell>
          <cell r="BC1147">
            <v>36000</v>
          </cell>
          <cell r="BD1147">
            <v>45000</v>
          </cell>
          <cell r="BE1147">
            <v>600000</v>
          </cell>
          <cell r="BF1147">
            <v>555000</v>
          </cell>
          <cell r="BG1147">
            <v>300000</v>
          </cell>
          <cell r="BH1147">
            <v>150000</v>
          </cell>
          <cell r="BI1147">
            <v>300000</v>
          </cell>
          <cell r="BJ1147">
            <v>150000</v>
          </cell>
          <cell r="BK1147">
            <v>14400000</v>
          </cell>
          <cell r="BN1147">
            <v>14400000</v>
          </cell>
          <cell r="BR1147">
            <v>15000000</v>
          </cell>
        </row>
        <row r="1148">
          <cell r="B1148" t="str">
            <v>21004008</v>
          </cell>
          <cell r="C1148" t="str">
            <v>Gilang Miky Pratama Alwan</v>
          </cell>
          <cell r="D1148" t="str">
            <v>Direktur</v>
          </cell>
          <cell r="E1148" t="str">
            <v>ARTHA MULIA NUSANTARA</v>
          </cell>
          <cell r="F1148">
            <v>2</v>
          </cell>
          <cell r="G1148" t="str">
            <v>00-00-0000</v>
          </cell>
          <cell r="H1148" t="str">
            <v>TK/0</v>
          </cell>
          <cell r="I1148" t="str">
            <v>05-04-2021</v>
          </cell>
          <cell r="J1148" t="str">
            <v>Mandiri</v>
          </cell>
          <cell r="K1148" t="str">
            <v>1670003047700</v>
          </cell>
          <cell r="M1148">
            <v>2000000</v>
          </cell>
          <cell r="N1148">
            <v>21</v>
          </cell>
          <cell r="O1148">
            <v>2000000</v>
          </cell>
          <cell r="P1148">
            <v>3000000</v>
          </cell>
          <cell r="S1148">
            <v>12000000</v>
          </cell>
          <cell r="AF1148">
            <v>571428.57142857148</v>
          </cell>
          <cell r="AG1148">
            <v>12000000.000000002</v>
          </cell>
          <cell r="BB1148">
            <v>12000000.000000002</v>
          </cell>
          <cell r="BC1148">
            <v>28800</v>
          </cell>
          <cell r="BD1148">
            <v>36000</v>
          </cell>
          <cell r="BE1148">
            <v>480000</v>
          </cell>
          <cell r="BF1148">
            <v>444000</v>
          </cell>
          <cell r="BG1148">
            <v>240000</v>
          </cell>
          <cell r="BH1148">
            <v>120000</v>
          </cell>
          <cell r="BI1148">
            <v>240000</v>
          </cell>
          <cell r="BJ1148">
            <v>120000</v>
          </cell>
          <cell r="BK1148">
            <v>11520000.000000002</v>
          </cell>
          <cell r="BN1148">
            <v>11520000.000000002</v>
          </cell>
          <cell r="BR1148">
            <v>12000000</v>
          </cell>
        </row>
        <row r="1149">
          <cell r="B1149" t="str">
            <v>21005033</v>
          </cell>
          <cell r="C1149" t="str">
            <v>Alif Yunianto</v>
          </cell>
          <cell r="D1149" t="str">
            <v>Operartor Forklift</v>
          </cell>
          <cell r="E1149" t="str">
            <v>ARTHA MULIA NUSANTARA</v>
          </cell>
          <cell r="F1149">
            <v>3</v>
          </cell>
          <cell r="G1149" t="str">
            <v>00-00-0000</v>
          </cell>
          <cell r="H1149" t="str">
            <v>TK/0</v>
          </cell>
          <cell r="I1149" t="str">
            <v>17-05-2021</v>
          </cell>
          <cell r="J1149" t="str">
            <v>Mandiri</v>
          </cell>
          <cell r="K1149" t="str">
            <v>1560013386034</v>
          </cell>
          <cell r="L1149" t="str">
            <v>76.102.610.3-529.000</v>
          </cell>
          <cell r="M1149">
            <v>2000000</v>
          </cell>
          <cell r="N1149">
            <v>4</v>
          </cell>
          <cell r="O1149">
            <v>380952.38095238095</v>
          </cell>
          <cell r="P1149">
            <v>210294.57142857142</v>
          </cell>
          <cell r="S1149">
            <v>4416186</v>
          </cell>
          <cell r="AF1149">
            <v>210294.57142857142</v>
          </cell>
          <cell r="AG1149">
            <v>841178.28571428568</v>
          </cell>
          <cell r="BB1149">
            <v>841178.28571428568</v>
          </cell>
          <cell r="BC1149">
            <v>10598.846399999999</v>
          </cell>
          <cell r="BD1149">
            <v>13248.558000000001</v>
          </cell>
          <cell r="BE1149">
            <v>176647.44</v>
          </cell>
          <cell r="BF1149">
            <v>163398.88200000001</v>
          </cell>
          <cell r="BG1149">
            <v>88323.72</v>
          </cell>
          <cell r="BH1149">
            <v>44161.86</v>
          </cell>
          <cell r="BI1149">
            <v>88323.72</v>
          </cell>
          <cell r="BJ1149">
            <v>44161.86</v>
          </cell>
          <cell r="BK1149">
            <v>664530.84571428574</v>
          </cell>
          <cell r="BN1149">
            <v>664530.84571428574</v>
          </cell>
          <cell r="BR1149">
            <v>4416186</v>
          </cell>
        </row>
        <row r="1150">
          <cell r="M1150">
            <v>6000000</v>
          </cell>
          <cell r="O1150">
            <v>4380952.3809523806</v>
          </cell>
          <cell r="P1150">
            <v>6960294.5714285718</v>
          </cell>
          <cell r="Q1150">
            <v>0</v>
          </cell>
          <cell r="R1150">
            <v>0</v>
          </cell>
          <cell r="S1150">
            <v>31416186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  <cell r="AF1150">
            <v>1496008.8571428573</v>
          </cell>
          <cell r="AG1150">
            <v>27841178.285714287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 t="e">
            <v>#REF!</v>
          </cell>
          <cell r="AN1150" t="e">
            <v>#REF!</v>
          </cell>
          <cell r="AO1150" t="e">
            <v>#REF!</v>
          </cell>
          <cell r="AP1150" t="e">
            <v>#REF!</v>
          </cell>
          <cell r="AQ1150" t="e">
            <v>#REF!</v>
          </cell>
          <cell r="AR1150" t="e">
            <v>#REF!</v>
          </cell>
          <cell r="AS1150">
            <v>0</v>
          </cell>
          <cell r="AT1150">
            <v>0</v>
          </cell>
          <cell r="AU1150">
            <v>0</v>
          </cell>
          <cell r="AV1150">
            <v>0</v>
          </cell>
          <cell r="AW1150" t="e">
            <v>#REF!</v>
          </cell>
          <cell r="AX1150" t="e">
            <v>#REF!</v>
          </cell>
          <cell r="AY1150">
            <v>0</v>
          </cell>
          <cell r="AZ1150">
            <v>0</v>
          </cell>
          <cell r="BA1150">
            <v>0</v>
          </cell>
          <cell r="BB1150">
            <v>27841178.285714287</v>
          </cell>
          <cell r="BC1150">
            <v>75398.846399999995</v>
          </cell>
          <cell r="BD1150">
            <v>94248.558000000005</v>
          </cell>
          <cell r="BE1150">
            <v>1256647.44</v>
          </cell>
          <cell r="BF1150">
            <v>1162398.882</v>
          </cell>
          <cell r="BG1150">
            <v>628323.72</v>
          </cell>
          <cell r="BH1150">
            <v>314161.86</v>
          </cell>
          <cell r="BI1150">
            <v>628323.72</v>
          </cell>
          <cell r="BJ1150">
            <v>314161.86</v>
          </cell>
          <cell r="BK1150">
            <v>26584530.845714286</v>
          </cell>
          <cell r="BN1150">
            <v>26584530.845714286</v>
          </cell>
          <cell r="BR1150">
            <v>31416186</v>
          </cell>
          <cell r="BY1150">
            <v>26584530.845714286</v>
          </cell>
        </row>
        <row r="1152">
          <cell r="B1152" t="str">
            <v>Subsidary :</v>
          </cell>
          <cell r="C1152" t="str">
            <v>GARUDA REKSA TEKNOLOGI</v>
          </cell>
          <cell r="BY1152">
            <v>0</v>
          </cell>
        </row>
        <row r="1153">
          <cell r="B1153" t="str">
            <v>NIK</v>
          </cell>
          <cell r="C1153" t="str">
            <v>NAMA</v>
          </cell>
          <cell r="D1153" t="str">
            <v>JABATAN</v>
          </cell>
          <cell r="E1153" t="str">
            <v>DIVISI / CABANG</v>
          </cell>
          <cell r="F1153" t="str">
            <v>NO SLIP</v>
          </cell>
          <cell r="G1153" t="str">
            <v>TGL</v>
          </cell>
          <cell r="H1153" t="str">
            <v>STATUS</v>
          </cell>
          <cell r="I1153" t="str">
            <v>TGL</v>
          </cell>
          <cell r="J1153" t="str">
            <v>BANK</v>
          </cell>
          <cell r="K1153" t="str">
            <v>NO. REKENING</v>
          </cell>
          <cell r="L1153" t="str">
            <v>NPWP</v>
          </cell>
          <cell r="M1153" t="str">
            <v>GAJI POKOK</v>
          </cell>
          <cell r="N1153" t="str">
            <v>HARI</v>
          </cell>
          <cell r="O1153" t="str">
            <v>GAJI POKOK EFEKTIF</v>
          </cell>
          <cell r="P1153" t="str">
            <v>TUNJANGAN</v>
          </cell>
          <cell r="S1153" t="str">
            <v>GAJI</v>
          </cell>
          <cell r="T1153" t="str">
            <v>INSENTIF, KOMISI &amp; PENCAPAIAN</v>
          </cell>
          <cell r="AC1153" t="str">
            <v>TOTAL</v>
          </cell>
          <cell r="AD1153" t="str">
            <v>PREMI</v>
          </cell>
          <cell r="AF1153" t="str">
            <v>Gaji Per hari</v>
          </cell>
          <cell r="AG1153" t="str">
            <v>Gaji setelah dipotong hari</v>
          </cell>
          <cell r="AH1153" t="str">
            <v>LEMBUR, ROLLING, DLL</v>
          </cell>
          <cell r="AL1153" t="str">
            <v>TOTAL</v>
          </cell>
          <cell r="AM1153" t="str">
            <v>Dinner Allowance</v>
          </cell>
          <cell r="AP1153" t="str">
            <v>Extra Dinner Allowance</v>
          </cell>
          <cell r="AS1153" t="str">
            <v>Grand Total</v>
          </cell>
          <cell r="AT1153" t="str">
            <v>POTONGAN</v>
          </cell>
          <cell r="AW1153" t="str">
            <v>Motor Support</v>
          </cell>
          <cell r="AY1153" t="str">
            <v>KOREKSI (+/-)</v>
          </cell>
          <cell r="BB1153" t="str">
            <v>TOTAL</v>
          </cell>
          <cell r="BC1153" t="str">
            <v>JAMSOSTEK (DARI GAJI POKOK)</v>
          </cell>
          <cell r="BK1153" t="str">
            <v>GAJI</v>
          </cell>
          <cell r="BL1153" t="str">
            <v>DIBAYAR FULL</v>
          </cell>
          <cell r="BN1153" t="str">
            <v>TOTAL</v>
          </cell>
        </row>
        <row r="1154">
          <cell r="G1154" t="str">
            <v>LAHIR</v>
          </cell>
          <cell r="H1154" t="str">
            <v>KEL</v>
          </cell>
          <cell r="I1154" t="str">
            <v>MASUK</v>
          </cell>
          <cell r="N1154" t="str">
            <v>KERJA</v>
          </cell>
          <cell r="P1154" t="str">
            <v>Tetap</v>
          </cell>
          <cell r="Q1154" t="str">
            <v>Transport</v>
          </cell>
          <cell r="R1154" t="str">
            <v>Jabatan</v>
          </cell>
          <cell r="S1154" t="str">
            <v>BRUTO</v>
          </cell>
          <cell r="T1154" t="str">
            <v>First Hour</v>
          </cell>
          <cell r="U1154" t="str">
            <v>Hours</v>
          </cell>
          <cell r="V1154" t="str">
            <v>INSENTIF</v>
          </cell>
          <cell r="W1154" t="str">
            <v>Second Hour</v>
          </cell>
          <cell r="X1154" t="str">
            <v>Hour</v>
          </cell>
          <cell r="Y1154" t="str">
            <v>KOMISI</v>
          </cell>
          <cell r="Z1154" t="str">
            <v>Third Hour</v>
          </cell>
          <cell r="AA1154" t="str">
            <v>Hours</v>
          </cell>
          <cell r="AB1154" t="str">
            <v>PENCAPAIAN</v>
          </cell>
          <cell r="AC1154" t="str">
            <v>INSENTIF</v>
          </cell>
          <cell r="AD1154" t="str">
            <v>Per Day</v>
          </cell>
          <cell r="AE1154" t="str">
            <v>Days</v>
          </cell>
          <cell r="AH1154" t="str">
            <v>LUAR KOTA</v>
          </cell>
          <cell r="AI1154" t="str">
            <v>LEMBUR</v>
          </cell>
          <cell r="AJ1154" t="str">
            <v>ROLLING</v>
          </cell>
          <cell r="AK1154" t="str">
            <v>UANG HARIAN</v>
          </cell>
          <cell r="AL1154" t="str">
            <v>LEMBUR</v>
          </cell>
          <cell r="AM1154" t="str">
            <v>Per Day</v>
          </cell>
          <cell r="AN1154" t="str">
            <v>Days</v>
          </cell>
          <cell r="AO1154" t="str">
            <v>Total</v>
          </cell>
          <cell r="AP1154" t="str">
            <v>Per Day</v>
          </cell>
          <cell r="AQ1154" t="str">
            <v>Days</v>
          </cell>
          <cell r="AR1154" t="str">
            <v>Total</v>
          </cell>
          <cell r="AS1154" t="str">
            <v>Overtime</v>
          </cell>
          <cell r="AT1154" t="str">
            <v>No.</v>
          </cell>
          <cell r="AU1154" t="str">
            <v>Total</v>
          </cell>
          <cell r="AV1154" t="str">
            <v>Keterangan</v>
          </cell>
          <cell r="AW1154" t="str">
            <v>No.</v>
          </cell>
          <cell r="AX1154" t="str">
            <v>Total</v>
          </cell>
          <cell r="AY1154" t="str">
            <v>No.</v>
          </cell>
          <cell r="AZ1154" t="str">
            <v>Total</v>
          </cell>
          <cell r="BA1154" t="str">
            <v>Keterangan</v>
          </cell>
          <cell r="BB1154" t="str">
            <v>GAJI</v>
          </cell>
          <cell r="BC1154" t="str">
            <v>JKK (0.24%)</v>
          </cell>
          <cell r="BD1154" t="str">
            <v>JKM(0.30%)</v>
          </cell>
          <cell r="BE1154" t="str">
            <v>BPJS (4.0%)</v>
          </cell>
          <cell r="BF1154" t="str">
            <v>JHT (3.7%)</v>
          </cell>
          <cell r="BG1154" t="str">
            <v>JPN (2%)</v>
          </cell>
          <cell r="BH1154" t="str">
            <v>JPN (1%)</v>
          </cell>
          <cell r="BI1154" t="str">
            <v>JHT (2.0%)</v>
          </cell>
          <cell r="BJ1154" t="str">
            <v>BPJS (1%)</v>
          </cell>
          <cell r="BK1154" t="str">
            <v>NETTO</v>
          </cell>
          <cell r="BN1154" t="str">
            <v>Take Home Pay</v>
          </cell>
        </row>
        <row r="1155">
          <cell r="B1155" t="str">
            <v>Investor</v>
          </cell>
          <cell r="C1155" t="str">
            <v>Zhang Jian</v>
          </cell>
          <cell r="D1155" t="str">
            <v>Director</v>
          </cell>
          <cell r="E1155" t="str">
            <v>GARUDA REKSA TEKNOLOGI</v>
          </cell>
          <cell r="F1155">
            <v>1</v>
          </cell>
          <cell r="G1155" t="str">
            <v>00-00-0000</v>
          </cell>
          <cell r="H1155" t="str">
            <v>K/0</v>
          </cell>
          <cell r="I1155" t="str">
            <v>18-02-2021</v>
          </cell>
          <cell r="M1155">
            <v>2000000</v>
          </cell>
          <cell r="N1155">
            <v>21</v>
          </cell>
          <cell r="O1155">
            <v>2000000</v>
          </cell>
          <cell r="P1155">
            <v>3750000</v>
          </cell>
          <cell r="S1155">
            <v>15000000</v>
          </cell>
          <cell r="AF1155">
            <v>714285.71428571432</v>
          </cell>
          <cell r="AG1155">
            <v>15000000</v>
          </cell>
          <cell r="AH1155">
            <v>0</v>
          </cell>
          <cell r="AI1155">
            <v>0</v>
          </cell>
          <cell r="AR1155">
            <v>0</v>
          </cell>
          <cell r="AS1155">
            <v>0</v>
          </cell>
          <cell r="AW1155">
            <v>0</v>
          </cell>
          <cell r="AX1155">
            <v>0</v>
          </cell>
          <cell r="BB1155">
            <v>15000000</v>
          </cell>
          <cell r="BK1155">
            <v>15000000</v>
          </cell>
          <cell r="BL1155">
            <v>0</v>
          </cell>
          <cell r="BM1155">
            <v>0</v>
          </cell>
          <cell r="BN1155">
            <v>15000000</v>
          </cell>
          <cell r="BR1155">
            <v>15000000</v>
          </cell>
        </row>
        <row r="1156">
          <cell r="B1156" t="str">
            <v>21005030</v>
          </cell>
          <cell r="C1156" t="str">
            <v>Gian Pramono</v>
          </cell>
          <cell r="D1156" t="str">
            <v>Sales</v>
          </cell>
          <cell r="E1156" t="str">
            <v>GARUDA REKSA TEKNOLOGI</v>
          </cell>
          <cell r="F1156">
            <v>2</v>
          </cell>
          <cell r="G1156" t="str">
            <v>00-00-0000</v>
          </cell>
          <cell r="H1156" t="str">
            <v>K/0</v>
          </cell>
          <cell r="I1156" t="str">
            <v>07-05-2021</v>
          </cell>
          <cell r="J1156" t="str">
            <v>Mandiri</v>
          </cell>
          <cell r="K1156" t="str">
            <v>1150007493549</v>
          </cell>
          <cell r="M1156">
            <v>2000000</v>
          </cell>
          <cell r="N1156">
            <v>21</v>
          </cell>
          <cell r="O1156">
            <v>2000000</v>
          </cell>
          <cell r="P1156">
            <v>1104046.5</v>
          </cell>
          <cell r="S1156">
            <v>4416186</v>
          </cell>
          <cell r="AF1156">
            <v>210294.57142857142</v>
          </cell>
          <cell r="AG1156">
            <v>4416186</v>
          </cell>
          <cell r="BB1156">
            <v>4416186</v>
          </cell>
          <cell r="BK1156">
            <v>4416186</v>
          </cell>
          <cell r="BN1156">
            <v>4416186</v>
          </cell>
          <cell r="BR1156">
            <v>4416186</v>
          </cell>
        </row>
        <row r="1157">
          <cell r="B1157" t="str">
            <v>21005031</v>
          </cell>
          <cell r="C1157" t="str">
            <v>Natal Priandi</v>
          </cell>
          <cell r="D1157" t="str">
            <v>Sales</v>
          </cell>
          <cell r="E1157" t="str">
            <v>GARUDA REKSA TEKNOLOGI</v>
          </cell>
          <cell r="F1157">
            <v>3</v>
          </cell>
          <cell r="G1157" t="str">
            <v>00-00-0000</v>
          </cell>
          <cell r="H1157" t="str">
            <v>K/0</v>
          </cell>
          <cell r="I1157" t="str">
            <v>07-05-2021</v>
          </cell>
          <cell r="M1157">
            <v>2000000</v>
          </cell>
          <cell r="N1157">
            <v>21</v>
          </cell>
          <cell r="O1157">
            <v>2000000</v>
          </cell>
          <cell r="P1157">
            <v>1104046.5</v>
          </cell>
          <cell r="S1157">
            <v>4416186</v>
          </cell>
          <cell r="AF1157">
            <v>210294.57142857142</v>
          </cell>
          <cell r="AG1157">
            <v>4416186</v>
          </cell>
          <cell r="BB1157">
            <v>4416186</v>
          </cell>
          <cell r="BK1157">
            <v>4416186</v>
          </cell>
          <cell r="BN1157">
            <v>4416186</v>
          </cell>
          <cell r="BR1157">
            <v>4416186</v>
          </cell>
        </row>
        <row r="1158">
          <cell r="B1158" t="str">
            <v>21005032</v>
          </cell>
          <cell r="C1158" t="str">
            <v>Devi Lestari</v>
          </cell>
          <cell r="D1158" t="str">
            <v>Admin</v>
          </cell>
          <cell r="E1158" t="str">
            <v>GARUDA REKSA TEKNOLOGI</v>
          </cell>
          <cell r="F1158">
            <v>4</v>
          </cell>
          <cell r="G1158" t="str">
            <v>00-00-0000</v>
          </cell>
          <cell r="H1158" t="str">
            <v>K/1</v>
          </cell>
          <cell r="I1158" t="str">
            <v>07-05-2021</v>
          </cell>
          <cell r="J1158" t="str">
            <v>Mandiri</v>
          </cell>
          <cell r="K1158" t="str">
            <v>1150007509930</v>
          </cell>
          <cell r="M1158">
            <v>2000000</v>
          </cell>
          <cell r="N1158">
            <v>21</v>
          </cell>
          <cell r="O1158">
            <v>2000000</v>
          </cell>
          <cell r="P1158">
            <v>1104046.5</v>
          </cell>
          <cell r="S1158">
            <v>4416186</v>
          </cell>
          <cell r="AF1158">
            <v>210294.57142857142</v>
          </cell>
          <cell r="AG1158">
            <v>4416186</v>
          </cell>
          <cell r="BB1158">
            <v>4416186</v>
          </cell>
          <cell r="BK1158">
            <v>4416186</v>
          </cell>
          <cell r="BN1158">
            <v>4416186</v>
          </cell>
          <cell r="BR1158">
            <v>4416186</v>
          </cell>
        </row>
        <row r="1159">
          <cell r="M1159">
            <v>8000000</v>
          </cell>
          <cell r="O1159">
            <v>8000000</v>
          </cell>
          <cell r="P1159">
            <v>7062139.5</v>
          </cell>
          <cell r="Q1159">
            <v>0</v>
          </cell>
          <cell r="R1159">
            <v>0</v>
          </cell>
          <cell r="S1159">
            <v>28248558</v>
          </cell>
          <cell r="AF1159">
            <v>1345169.4285714284</v>
          </cell>
          <cell r="AG1159">
            <v>28248558</v>
          </cell>
          <cell r="AH1159">
            <v>0</v>
          </cell>
          <cell r="AI1159">
            <v>0</v>
          </cell>
          <cell r="AJ1159">
            <v>0</v>
          </cell>
          <cell r="AK1159">
            <v>0</v>
          </cell>
          <cell r="AL1159">
            <v>0</v>
          </cell>
          <cell r="AM1159" t="e">
            <v>#REF!</v>
          </cell>
          <cell r="AN1159" t="e">
            <v>#REF!</v>
          </cell>
          <cell r="AO1159" t="e">
            <v>#REF!</v>
          </cell>
          <cell r="AP1159" t="e">
            <v>#REF!</v>
          </cell>
          <cell r="AQ1159" t="e">
            <v>#REF!</v>
          </cell>
          <cell r="AR1159" t="e">
            <v>#REF!</v>
          </cell>
          <cell r="AS1159">
            <v>0</v>
          </cell>
          <cell r="AT1159">
            <v>0</v>
          </cell>
          <cell r="AU1159">
            <v>0</v>
          </cell>
          <cell r="AV1159">
            <v>0</v>
          </cell>
          <cell r="AW1159" t="e">
            <v>#REF!</v>
          </cell>
          <cell r="AX1159" t="e">
            <v>#REF!</v>
          </cell>
          <cell r="AY1159">
            <v>0</v>
          </cell>
          <cell r="AZ1159">
            <v>0</v>
          </cell>
          <cell r="BA1159">
            <v>0</v>
          </cell>
          <cell r="BB1159">
            <v>28248558</v>
          </cell>
          <cell r="BC1159">
            <v>0</v>
          </cell>
          <cell r="BD1159">
            <v>0</v>
          </cell>
          <cell r="BE1159">
            <v>0</v>
          </cell>
          <cell r="BF1159">
            <v>0</v>
          </cell>
          <cell r="BG1159">
            <v>0</v>
          </cell>
          <cell r="BH1159">
            <v>0</v>
          </cell>
          <cell r="BI1159">
            <v>0</v>
          </cell>
          <cell r="BJ1159">
            <v>0</v>
          </cell>
          <cell r="BK1159">
            <v>28248558</v>
          </cell>
          <cell r="BN1159">
            <v>28248558</v>
          </cell>
          <cell r="BR1159">
            <v>28248558</v>
          </cell>
          <cell r="BY1159">
            <v>28248558</v>
          </cell>
        </row>
        <row r="1161">
          <cell r="B1161" t="str">
            <v>DIVISI      :</v>
          </cell>
          <cell r="C1161" t="str">
            <v>FLEXIBLE HOSE</v>
          </cell>
          <cell r="BY1161">
            <v>0</v>
          </cell>
        </row>
        <row r="1162">
          <cell r="B1162" t="str">
            <v>NIK</v>
          </cell>
          <cell r="C1162" t="str">
            <v>NAMA</v>
          </cell>
          <cell r="D1162" t="str">
            <v>JABATAN</v>
          </cell>
          <cell r="E1162" t="str">
            <v>DIVISI / CABANG</v>
          </cell>
          <cell r="F1162" t="str">
            <v>NO SLIP</v>
          </cell>
          <cell r="G1162" t="str">
            <v>TGL</v>
          </cell>
          <cell r="H1162" t="str">
            <v>STATUS</v>
          </cell>
          <cell r="I1162" t="str">
            <v>TGL</v>
          </cell>
          <cell r="J1162" t="str">
            <v>BANK</v>
          </cell>
          <cell r="K1162" t="str">
            <v>NO. REKENING</v>
          </cell>
          <cell r="L1162" t="str">
            <v>NPWP</v>
          </cell>
          <cell r="M1162" t="str">
            <v>GAJI POKOK</v>
          </cell>
          <cell r="N1162" t="str">
            <v>HARI</v>
          </cell>
          <cell r="O1162" t="str">
            <v>GAJI POKOK EFEKTIF</v>
          </cell>
          <cell r="P1162" t="str">
            <v>TUNJANGAN</v>
          </cell>
          <cell r="S1162" t="str">
            <v>GAJI</v>
          </cell>
          <cell r="T1162" t="str">
            <v>INSENTIF, KOMISI &amp; PENCAPAIAN</v>
          </cell>
          <cell r="AC1162" t="str">
            <v>TOTAL</v>
          </cell>
          <cell r="AD1162" t="str">
            <v>PREMI</v>
          </cell>
          <cell r="AF1162" t="str">
            <v>Gaji Per hari</v>
          </cell>
          <cell r="AG1162" t="str">
            <v>Gaji setelah dipotong hari</v>
          </cell>
          <cell r="AH1162" t="str">
            <v>LEMBUR, ROLLING, DLL</v>
          </cell>
          <cell r="AL1162" t="str">
            <v>TOTAL</v>
          </cell>
          <cell r="AM1162" t="str">
            <v>Dinner Allowance</v>
          </cell>
          <cell r="AP1162" t="str">
            <v>Extra Dinner Allowance</v>
          </cell>
          <cell r="AS1162" t="str">
            <v>Grand Total</v>
          </cell>
          <cell r="AT1162" t="str">
            <v>POTONGAN</v>
          </cell>
          <cell r="AW1162" t="str">
            <v>Motor Support</v>
          </cell>
          <cell r="AY1162" t="str">
            <v>KOREKSI (+/-)</v>
          </cell>
          <cell r="BB1162" t="str">
            <v>TOTAL</v>
          </cell>
          <cell r="BC1162" t="str">
            <v>JAMSOSTEK (DARI GAJI POKOK)</v>
          </cell>
          <cell r="BK1162" t="str">
            <v>GAJI</v>
          </cell>
          <cell r="BL1162" t="str">
            <v>DIBAYAR FULL</v>
          </cell>
          <cell r="BN1162" t="str">
            <v>TOTAL</v>
          </cell>
        </row>
        <row r="1163">
          <cell r="G1163" t="str">
            <v>LAHIR</v>
          </cell>
          <cell r="H1163" t="str">
            <v>KEL</v>
          </cell>
          <cell r="I1163" t="str">
            <v>MASUK</v>
          </cell>
          <cell r="N1163" t="str">
            <v>KERJA</v>
          </cell>
          <cell r="P1163" t="str">
            <v>Tetap</v>
          </cell>
          <cell r="Q1163" t="str">
            <v>Transport</v>
          </cell>
          <cell r="R1163" t="str">
            <v>Jabatan</v>
          </cell>
          <cell r="S1163" t="str">
            <v>BRUTO</v>
          </cell>
          <cell r="T1163" t="str">
            <v>First Hour</v>
          </cell>
          <cell r="U1163" t="str">
            <v>Hours</v>
          </cell>
          <cell r="V1163" t="str">
            <v>INSENTIF</v>
          </cell>
          <cell r="W1163" t="str">
            <v>Second Hour</v>
          </cell>
          <cell r="X1163" t="str">
            <v>Hour</v>
          </cell>
          <cell r="Y1163" t="str">
            <v>KOMISI</v>
          </cell>
          <cell r="Z1163" t="str">
            <v>Third Hour</v>
          </cell>
          <cell r="AA1163" t="str">
            <v>Hours</v>
          </cell>
          <cell r="AB1163" t="str">
            <v>PENCAPAIAN</v>
          </cell>
          <cell r="AC1163" t="str">
            <v>INSENTIF</v>
          </cell>
          <cell r="AD1163" t="str">
            <v>Per Day</v>
          </cell>
          <cell r="AE1163" t="str">
            <v>Days</v>
          </cell>
          <cell r="AH1163" t="str">
            <v>LUAR KOTA</v>
          </cell>
          <cell r="AI1163" t="str">
            <v>LEMBUR</v>
          </cell>
          <cell r="AJ1163" t="str">
            <v>ROLLING</v>
          </cell>
          <cell r="AK1163" t="str">
            <v>UANG HARIAN</v>
          </cell>
          <cell r="AL1163" t="str">
            <v>LEMBUR</v>
          </cell>
          <cell r="AM1163" t="str">
            <v>Per Day</v>
          </cell>
          <cell r="AN1163" t="str">
            <v>Days</v>
          </cell>
          <cell r="AO1163" t="str">
            <v>Total</v>
          </cell>
          <cell r="AP1163" t="str">
            <v>Per Day</v>
          </cell>
          <cell r="AQ1163" t="str">
            <v>Days</v>
          </cell>
          <cell r="AR1163" t="str">
            <v>Total</v>
          </cell>
          <cell r="AS1163" t="str">
            <v>Overtime</v>
          </cell>
          <cell r="AT1163" t="str">
            <v>No.</v>
          </cell>
          <cell r="AU1163" t="str">
            <v>Total</v>
          </cell>
          <cell r="AV1163" t="str">
            <v>Keterangan</v>
          </cell>
          <cell r="AW1163" t="str">
            <v>No.</v>
          </cell>
          <cell r="AX1163" t="str">
            <v>Total</v>
          </cell>
          <cell r="AY1163" t="str">
            <v>No.</v>
          </cell>
          <cell r="AZ1163" t="str">
            <v>Total</v>
          </cell>
          <cell r="BA1163" t="str">
            <v>Keterangan</v>
          </cell>
          <cell r="BB1163" t="str">
            <v>GAJI</v>
          </cell>
          <cell r="BC1163" t="str">
            <v>JKK (0.24%)</v>
          </cell>
          <cell r="BD1163" t="str">
            <v>JKM(0.30%)</v>
          </cell>
          <cell r="BE1163" t="str">
            <v>BPJS (4.0%)</v>
          </cell>
          <cell r="BF1163" t="str">
            <v>JHT (3.7%)</v>
          </cell>
          <cell r="BG1163" t="str">
            <v>JPN (2%)</v>
          </cell>
          <cell r="BH1163" t="str">
            <v>JPN (1%)</v>
          </cell>
          <cell r="BI1163" t="str">
            <v>JHT (2.0%)</v>
          </cell>
          <cell r="BJ1163" t="str">
            <v>BPJS (1%)</v>
          </cell>
          <cell r="BK1163" t="str">
            <v>NETTO</v>
          </cell>
          <cell r="BN1163" t="str">
            <v>Take Home Pay</v>
          </cell>
        </row>
        <row r="1164">
          <cell r="B1164" t="str">
            <v>19060007</v>
          </cell>
          <cell r="C1164" t="str">
            <v>Kalvin</v>
          </cell>
          <cell r="D1164" t="str">
            <v>Sales Support</v>
          </cell>
          <cell r="E1164" t="str">
            <v>FLEXIBLE HOSE</v>
          </cell>
          <cell r="F1164">
            <v>1</v>
          </cell>
          <cell r="G1164" t="str">
            <v>00-00-0000</v>
          </cell>
          <cell r="H1164" t="str">
            <v>TK/0</v>
          </cell>
          <cell r="I1164" t="str">
            <v>10-06-2019</v>
          </cell>
          <cell r="M1164">
            <v>2000000</v>
          </cell>
          <cell r="N1164">
            <v>21</v>
          </cell>
          <cell r="O1164">
            <v>2000000</v>
          </cell>
          <cell r="P1164">
            <v>1250000</v>
          </cell>
          <cell r="S1164">
            <v>3250000</v>
          </cell>
          <cell r="AF1164">
            <v>154761.90476190476</v>
          </cell>
          <cell r="AG1164">
            <v>3250000</v>
          </cell>
          <cell r="BB1164">
            <v>3250000</v>
          </cell>
          <cell r="BC1164">
            <v>10598.846399999999</v>
          </cell>
          <cell r="BD1164">
            <v>13248.558000000001</v>
          </cell>
          <cell r="BE1164">
            <v>0</v>
          </cell>
          <cell r="BF1164">
            <v>163398.88200000001</v>
          </cell>
          <cell r="BG1164">
            <v>88323.72</v>
          </cell>
          <cell r="BH1164">
            <v>44161.86</v>
          </cell>
          <cell r="BI1164">
            <v>88323.72</v>
          </cell>
          <cell r="BJ1164">
            <v>0</v>
          </cell>
          <cell r="BK1164">
            <v>3117514.42</v>
          </cell>
          <cell r="BL1164">
            <v>0</v>
          </cell>
          <cell r="BM1164">
            <v>0</v>
          </cell>
          <cell r="BN1164">
            <v>3117514.42</v>
          </cell>
          <cell r="BR1164">
            <v>4416186</v>
          </cell>
        </row>
        <row r="1165">
          <cell r="B1165">
            <v>20080033</v>
          </cell>
          <cell r="C1165" t="str">
            <v>Arief Setiawan</v>
          </cell>
          <cell r="D1165" t="str">
            <v>Technical Support</v>
          </cell>
          <cell r="E1165" t="str">
            <v>FLEXIBLE HOSE</v>
          </cell>
          <cell r="F1165">
            <v>2</v>
          </cell>
          <cell r="G1165" t="str">
            <v>00-00-0000</v>
          </cell>
          <cell r="H1165" t="str">
            <v>K/0</v>
          </cell>
          <cell r="I1165" t="str">
            <v>31-08-2020</v>
          </cell>
          <cell r="M1165">
            <v>2000000</v>
          </cell>
          <cell r="N1165">
            <v>5</v>
          </cell>
          <cell r="O1165">
            <v>476190.47619047621</v>
          </cell>
          <cell r="P1165">
            <v>267857.14285714284</v>
          </cell>
          <cell r="S1165">
            <v>4500000</v>
          </cell>
          <cell r="AF1165">
            <v>214285.71428571429</v>
          </cell>
          <cell r="AG1165">
            <v>1071428.5714285714</v>
          </cell>
          <cell r="BB1165">
            <v>1071428.5714285714</v>
          </cell>
          <cell r="BC1165">
            <v>10598.846399999999</v>
          </cell>
          <cell r="BD1165">
            <v>13248.558000000001</v>
          </cell>
          <cell r="BE1165">
            <v>176647.44</v>
          </cell>
          <cell r="BF1165">
            <v>163398.88200000001</v>
          </cell>
          <cell r="BG1165">
            <v>88323.72</v>
          </cell>
          <cell r="BH1165">
            <v>44161.86</v>
          </cell>
          <cell r="BI1165">
            <v>88323.72</v>
          </cell>
          <cell r="BJ1165">
            <v>44161.86</v>
          </cell>
          <cell r="BK1165">
            <v>894781.13142857142</v>
          </cell>
          <cell r="BN1165">
            <v>894781.13142857142</v>
          </cell>
          <cell r="BR1165">
            <v>4416186</v>
          </cell>
        </row>
        <row r="1166">
          <cell r="B1166">
            <v>21004035</v>
          </cell>
          <cell r="C1166" t="str">
            <v>Yosua Imanuel</v>
          </cell>
          <cell r="D1166" t="str">
            <v>Staff Admin</v>
          </cell>
          <cell r="E1166" t="str">
            <v>FLEXIBLE HOSE</v>
          </cell>
          <cell r="F1166">
            <v>3</v>
          </cell>
          <cell r="G1166" t="str">
            <v>00-00-0000</v>
          </cell>
          <cell r="H1166" t="str">
            <v>TK/0</v>
          </cell>
          <cell r="I1166" t="str">
            <v>28-04-2021</v>
          </cell>
          <cell r="J1166" t="str">
            <v>Mandiri</v>
          </cell>
          <cell r="K1166" t="str">
            <v>'1250014188213</v>
          </cell>
          <cell r="M1166">
            <v>2000000</v>
          </cell>
          <cell r="N1166">
            <v>15</v>
          </cell>
          <cell r="O1166">
            <v>1428571.4285714286</v>
          </cell>
          <cell r="P1166">
            <v>788604.64285714284</v>
          </cell>
          <cell r="S1166">
            <v>4416186</v>
          </cell>
          <cell r="AF1166">
            <v>210294.57142857142</v>
          </cell>
          <cell r="AG1166">
            <v>3154418.5714285714</v>
          </cell>
          <cell r="BB1166">
            <v>3154418.5714285714</v>
          </cell>
          <cell r="BC1166">
            <v>10598.846399999999</v>
          </cell>
          <cell r="BD1166">
            <v>13248.558000000001</v>
          </cell>
          <cell r="BE1166">
            <v>176647.44</v>
          </cell>
          <cell r="BF1166">
            <v>163398.88200000001</v>
          </cell>
          <cell r="BG1166">
            <v>88323.72</v>
          </cell>
          <cell r="BH1166">
            <v>44161.86</v>
          </cell>
          <cell r="BI1166">
            <v>88323.72</v>
          </cell>
          <cell r="BJ1166">
            <v>44161.86</v>
          </cell>
          <cell r="BK1166">
            <v>2977771.1314285714</v>
          </cell>
          <cell r="BN1166">
            <v>2977771.1314285714</v>
          </cell>
          <cell r="BR1166">
            <v>4416186</v>
          </cell>
        </row>
        <row r="1167">
          <cell r="B1167">
            <v>21005036</v>
          </cell>
          <cell r="C1167" t="str">
            <v>Rahmat Hidayat Budiman</v>
          </cell>
          <cell r="D1167" t="str">
            <v>Technical Support</v>
          </cell>
          <cell r="E1167" t="str">
            <v>FLEXIBLE HOSE</v>
          </cell>
          <cell r="F1167">
            <v>4</v>
          </cell>
          <cell r="G1167" t="str">
            <v>00-00-0000</v>
          </cell>
          <cell r="H1167" t="str">
            <v>TK/0</v>
          </cell>
          <cell r="I1167" t="str">
            <v>17-05-2021</v>
          </cell>
          <cell r="J1167" t="str">
            <v>Mandiri</v>
          </cell>
          <cell r="K1167" t="str">
            <v>1560016170146</v>
          </cell>
          <cell r="L1167" t="str">
            <v>98.636.720.9-435.000</v>
          </cell>
          <cell r="M1167">
            <v>2000000</v>
          </cell>
          <cell r="N1167">
            <v>4</v>
          </cell>
          <cell r="O1167">
            <v>380952.38095238095</v>
          </cell>
          <cell r="P1167">
            <v>219047.61904761905</v>
          </cell>
          <cell r="S1167">
            <v>4600000</v>
          </cell>
          <cell r="AF1167">
            <v>219047.61904761905</v>
          </cell>
          <cell r="AG1167">
            <v>876190.47619047621</v>
          </cell>
          <cell r="BB1167">
            <v>876190.47619047621</v>
          </cell>
          <cell r="BC1167">
            <v>11040</v>
          </cell>
          <cell r="BD1167">
            <v>13800</v>
          </cell>
          <cell r="BE1167">
            <v>184000</v>
          </cell>
          <cell r="BF1167">
            <v>170200</v>
          </cell>
          <cell r="BG1167">
            <v>92000</v>
          </cell>
          <cell r="BH1167">
            <v>46000</v>
          </cell>
          <cell r="BI1167">
            <v>92000</v>
          </cell>
          <cell r="BJ1167">
            <v>46000</v>
          </cell>
          <cell r="BK1167">
            <v>692190.47619047621</v>
          </cell>
          <cell r="BN1167">
            <v>692190.47619047621</v>
          </cell>
          <cell r="BR1167">
            <v>4600000</v>
          </cell>
        </row>
        <row r="1168">
          <cell r="M1168">
            <v>8000000</v>
          </cell>
          <cell r="O1168">
            <v>4285714.2857142854</v>
          </cell>
          <cell r="P1168">
            <v>2525509.4047619044</v>
          </cell>
          <cell r="Q1168">
            <v>0</v>
          </cell>
          <cell r="R1168">
            <v>0</v>
          </cell>
          <cell r="S1168">
            <v>16766186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0</v>
          </cell>
          <cell r="Y1168">
            <v>0</v>
          </cell>
          <cell r="Z1168">
            <v>0</v>
          </cell>
          <cell r="AA1168">
            <v>0</v>
          </cell>
          <cell r="AB1168">
            <v>0</v>
          </cell>
          <cell r="AC1168">
            <v>0</v>
          </cell>
          <cell r="AD1168">
            <v>0</v>
          </cell>
          <cell r="AE1168">
            <v>0</v>
          </cell>
          <cell r="AF1168">
            <v>798389.80952380958</v>
          </cell>
          <cell r="AG1168">
            <v>8352037.6190476175</v>
          </cell>
          <cell r="AH1168">
            <v>0</v>
          </cell>
          <cell r="AI1168">
            <v>0</v>
          </cell>
          <cell r="AJ1168">
            <v>0</v>
          </cell>
          <cell r="AK1168">
            <v>0</v>
          </cell>
          <cell r="AL1168">
            <v>0</v>
          </cell>
          <cell r="AM1168">
            <v>0</v>
          </cell>
          <cell r="AN1168">
            <v>0</v>
          </cell>
          <cell r="AO1168">
            <v>0</v>
          </cell>
          <cell r="AP1168">
            <v>0</v>
          </cell>
          <cell r="AQ1168">
            <v>0</v>
          </cell>
          <cell r="AR1168">
            <v>0</v>
          </cell>
          <cell r="AS1168">
            <v>0</v>
          </cell>
          <cell r="AT1168">
            <v>0</v>
          </cell>
          <cell r="AU1168">
            <v>0</v>
          </cell>
          <cell r="AV1168">
            <v>0</v>
          </cell>
          <cell r="AW1168">
            <v>0</v>
          </cell>
          <cell r="AX1168">
            <v>0</v>
          </cell>
          <cell r="AY1168">
            <v>0</v>
          </cell>
          <cell r="AZ1168">
            <v>0</v>
          </cell>
          <cell r="BA1168">
            <v>0</v>
          </cell>
          <cell r="BB1168">
            <v>8352037.6190476175</v>
          </cell>
          <cell r="BC1168">
            <v>42836.539199999999</v>
          </cell>
          <cell r="BD1168">
            <v>53545.673999999999</v>
          </cell>
          <cell r="BE1168">
            <v>537294.88</v>
          </cell>
          <cell r="BF1168">
            <v>660396.64600000007</v>
          </cell>
          <cell r="BG1168">
            <v>356971.16000000003</v>
          </cell>
          <cell r="BH1168">
            <v>178485.58000000002</v>
          </cell>
          <cell r="BI1168">
            <v>356971.16000000003</v>
          </cell>
          <cell r="BJ1168">
            <v>134323.72</v>
          </cell>
          <cell r="BK1168">
            <v>7682257.1590476185</v>
          </cell>
          <cell r="BN1168">
            <v>7682257.1590476185</v>
          </cell>
          <cell r="BR1168">
            <v>17848558</v>
          </cell>
          <cell r="BY1168">
            <v>7682257.1590476185</v>
          </cell>
        </row>
        <row r="1171">
          <cell r="B1171" t="str">
            <v>DIVISI      :</v>
          </cell>
          <cell r="C1171" t="str">
            <v>WATER PUMP</v>
          </cell>
          <cell r="BY1171">
            <v>0</v>
          </cell>
        </row>
        <row r="1172">
          <cell r="B1172" t="str">
            <v>NIK</v>
          </cell>
          <cell r="C1172" t="str">
            <v>NAMA</v>
          </cell>
          <cell r="D1172" t="str">
            <v>JABATAN</v>
          </cell>
          <cell r="E1172" t="str">
            <v>DIVISI / CABANG</v>
          </cell>
          <cell r="F1172" t="str">
            <v>NO SLIP</v>
          </cell>
          <cell r="G1172" t="str">
            <v>TGL</v>
          </cell>
          <cell r="H1172" t="str">
            <v>STATUS</v>
          </cell>
          <cell r="I1172" t="str">
            <v>TGL</v>
          </cell>
          <cell r="J1172" t="str">
            <v>BANK</v>
          </cell>
          <cell r="K1172" t="str">
            <v>NO. REKENING</v>
          </cell>
          <cell r="L1172" t="str">
            <v>NPWP</v>
          </cell>
          <cell r="M1172" t="str">
            <v>GAJI POKOK</v>
          </cell>
          <cell r="N1172" t="str">
            <v>HARI</v>
          </cell>
          <cell r="O1172" t="str">
            <v>GAJI POKOK EFEKTIF</v>
          </cell>
          <cell r="P1172" t="str">
            <v>TUNJANGAN</v>
          </cell>
          <cell r="S1172" t="str">
            <v>GAJI</v>
          </cell>
          <cell r="T1172" t="str">
            <v>INSENTIF, KOMISI &amp; PENCAPAIAN</v>
          </cell>
          <cell r="AC1172" t="str">
            <v>TOTAL</v>
          </cell>
          <cell r="AD1172" t="str">
            <v>PREMI</v>
          </cell>
          <cell r="AF1172" t="str">
            <v>Gaji Per hari</v>
          </cell>
          <cell r="AG1172" t="str">
            <v>Gaji setelah dipotong hari</v>
          </cell>
          <cell r="AH1172" t="str">
            <v>LEMBUR, ROLLING, DLL</v>
          </cell>
          <cell r="AL1172" t="str">
            <v>TOTAL</v>
          </cell>
          <cell r="AM1172" t="str">
            <v>Dinner Allowance</v>
          </cell>
          <cell r="AP1172" t="str">
            <v>Extra Dinner Allowance</v>
          </cell>
          <cell r="AS1172" t="str">
            <v>Grand Total</v>
          </cell>
          <cell r="AT1172" t="str">
            <v>POTONGAN</v>
          </cell>
          <cell r="AW1172" t="str">
            <v>Motor Support</v>
          </cell>
          <cell r="AY1172" t="str">
            <v>KOREKSI (+/-)</v>
          </cell>
          <cell r="BB1172" t="str">
            <v>TOTAL</v>
          </cell>
          <cell r="BC1172" t="str">
            <v>JAMSOSTEK (DARI GAJI POKOK)</v>
          </cell>
          <cell r="BK1172" t="str">
            <v>GAJI</v>
          </cell>
          <cell r="BL1172" t="str">
            <v>DIBAYAR FULL</v>
          </cell>
          <cell r="BN1172" t="str">
            <v>TOTAL</v>
          </cell>
        </row>
        <row r="1173">
          <cell r="G1173" t="str">
            <v>LAHIR</v>
          </cell>
          <cell r="H1173" t="str">
            <v>KEL</v>
          </cell>
          <cell r="I1173" t="str">
            <v>MASUK</v>
          </cell>
          <cell r="N1173" t="str">
            <v>KERJA</v>
          </cell>
          <cell r="P1173" t="str">
            <v>Tetap</v>
          </cell>
          <cell r="Q1173" t="str">
            <v>Transport</v>
          </cell>
          <cell r="R1173" t="str">
            <v>Jabatan</v>
          </cell>
          <cell r="S1173" t="str">
            <v>BRUTO</v>
          </cell>
          <cell r="T1173" t="str">
            <v>First Hour</v>
          </cell>
          <cell r="U1173" t="str">
            <v>Hours</v>
          </cell>
          <cell r="V1173" t="str">
            <v>INSENTIF</v>
          </cell>
          <cell r="W1173" t="str">
            <v>Second Hour</v>
          </cell>
          <cell r="X1173" t="str">
            <v>Hour</v>
          </cell>
          <cell r="Y1173" t="str">
            <v>KOMISI</v>
          </cell>
          <cell r="Z1173" t="str">
            <v>Third Hour</v>
          </cell>
          <cell r="AA1173" t="str">
            <v>Hours</v>
          </cell>
          <cell r="AB1173" t="str">
            <v>PENCAPAIAN</v>
          </cell>
          <cell r="AC1173" t="str">
            <v>INSENTIF</v>
          </cell>
          <cell r="AD1173" t="str">
            <v>Per Day</v>
          </cell>
          <cell r="AE1173" t="str">
            <v>Days</v>
          </cell>
          <cell r="AH1173" t="str">
            <v>LUAR KOTA</v>
          </cell>
          <cell r="AI1173" t="str">
            <v>LEMBUR</v>
          </cell>
          <cell r="AJ1173" t="str">
            <v>ROLLING</v>
          </cell>
          <cell r="AK1173" t="str">
            <v>UANG HARIAN</v>
          </cell>
          <cell r="AL1173" t="str">
            <v>LEMBUR</v>
          </cell>
          <cell r="AM1173" t="str">
            <v>Per Day</v>
          </cell>
          <cell r="AN1173" t="str">
            <v>Days</v>
          </cell>
          <cell r="AO1173" t="str">
            <v>Total</v>
          </cell>
          <cell r="AP1173" t="str">
            <v>Per Day</v>
          </cell>
          <cell r="AQ1173" t="str">
            <v>Days</v>
          </cell>
          <cell r="AR1173" t="str">
            <v>Total</v>
          </cell>
          <cell r="AS1173" t="str">
            <v>Overtime</v>
          </cell>
          <cell r="AT1173" t="str">
            <v>No.</v>
          </cell>
          <cell r="AU1173" t="str">
            <v>Total</v>
          </cell>
          <cell r="AV1173" t="str">
            <v>Keterangan</v>
          </cell>
          <cell r="AW1173" t="str">
            <v>No.</v>
          </cell>
          <cell r="AX1173" t="str">
            <v>Total</v>
          </cell>
          <cell r="AY1173" t="str">
            <v>No.</v>
          </cell>
          <cell r="AZ1173" t="str">
            <v>Total</v>
          </cell>
          <cell r="BA1173" t="str">
            <v>Keterangan</v>
          </cell>
          <cell r="BB1173" t="str">
            <v>GAJI</v>
          </cell>
          <cell r="BC1173" t="str">
            <v>JKK (0.24%)</v>
          </cell>
          <cell r="BD1173" t="str">
            <v>JKM(0.30%)</v>
          </cell>
          <cell r="BE1173" t="str">
            <v>BPJS (4.0%)</v>
          </cell>
          <cell r="BF1173" t="str">
            <v>JHT (3.7%)</v>
          </cell>
          <cell r="BG1173" t="str">
            <v>JPN (2%)</v>
          </cell>
          <cell r="BH1173" t="str">
            <v>JPN (1%)</v>
          </cell>
          <cell r="BI1173" t="str">
            <v>JHT (2.0%)</v>
          </cell>
          <cell r="BJ1173" t="str">
            <v>BPJS (1%)</v>
          </cell>
          <cell r="BK1173" t="str">
            <v>NETTO</v>
          </cell>
          <cell r="BN1173" t="str">
            <v>Take Home Pay</v>
          </cell>
        </row>
        <row r="1174">
          <cell r="B1174">
            <v>18030026</v>
          </cell>
          <cell r="C1174" t="str">
            <v>M. Ilham Hafidz Ferdian</v>
          </cell>
          <cell r="D1174" t="str">
            <v>Sales pompa</v>
          </cell>
          <cell r="E1174" t="str">
            <v>WATER PUMP</v>
          </cell>
          <cell r="F1174">
            <v>1</v>
          </cell>
          <cell r="G1174" t="str">
            <v>00-00-0000</v>
          </cell>
          <cell r="H1174" t="str">
            <v>TK/0</v>
          </cell>
          <cell r="I1174" t="str">
            <v>19-03-2018</v>
          </cell>
          <cell r="M1174">
            <v>2000000</v>
          </cell>
          <cell r="N1174">
            <v>21</v>
          </cell>
          <cell r="O1174">
            <v>2000000</v>
          </cell>
          <cell r="P1174">
            <v>1137500</v>
          </cell>
          <cell r="S1174">
            <v>3137500</v>
          </cell>
          <cell r="V1174">
            <v>0</v>
          </cell>
          <cell r="Y1174">
            <v>0</v>
          </cell>
          <cell r="AB1174">
            <v>0</v>
          </cell>
          <cell r="AC1174">
            <v>0</v>
          </cell>
          <cell r="AF1174">
            <v>149404.76190476189</v>
          </cell>
          <cell r="AG1174">
            <v>3137500</v>
          </cell>
          <cell r="AH1174">
            <v>0</v>
          </cell>
          <cell r="AK1174">
            <v>0</v>
          </cell>
          <cell r="AL1174">
            <v>0</v>
          </cell>
          <cell r="AN1174">
            <v>0</v>
          </cell>
          <cell r="AQ1174">
            <v>0</v>
          </cell>
          <cell r="AT1174">
            <v>0</v>
          </cell>
          <cell r="AU1174">
            <v>0</v>
          </cell>
          <cell r="AW1174">
            <v>0</v>
          </cell>
          <cell r="AX1174">
            <v>0</v>
          </cell>
          <cell r="AY1174">
            <v>0</v>
          </cell>
          <cell r="BB1174">
            <v>3137500</v>
          </cell>
          <cell r="BC1174">
            <v>10598.846399999999</v>
          </cell>
          <cell r="BD1174">
            <v>13248.558000000001</v>
          </cell>
          <cell r="BE1174">
            <v>176647.44</v>
          </cell>
          <cell r="BF1174">
            <v>163398.88200000001</v>
          </cell>
          <cell r="BG1174">
            <v>88323.72</v>
          </cell>
          <cell r="BH1174">
            <v>44161.86</v>
          </cell>
          <cell r="BI1174">
            <v>88323.72</v>
          </cell>
          <cell r="BJ1174">
            <v>44161.86</v>
          </cell>
          <cell r="BK1174">
            <v>2960852.56</v>
          </cell>
          <cell r="BL1174">
            <v>0</v>
          </cell>
          <cell r="BM1174">
            <v>0</v>
          </cell>
          <cell r="BN1174">
            <v>2960852.56</v>
          </cell>
          <cell r="BR1174">
            <v>4416186</v>
          </cell>
          <cell r="BY1174">
            <v>2960852.56</v>
          </cell>
        </row>
        <row r="1175">
          <cell r="B1175" t="str">
            <v>19010027</v>
          </cell>
          <cell r="C1175" t="str">
            <v>Krisnanda Subrata</v>
          </cell>
          <cell r="D1175" t="str">
            <v xml:space="preserve">Admin staff </v>
          </cell>
          <cell r="E1175" t="str">
            <v>WATER PUMP</v>
          </cell>
          <cell r="F1175">
            <v>2</v>
          </cell>
          <cell r="G1175" t="str">
            <v>00-00-0000</v>
          </cell>
          <cell r="H1175" t="str">
            <v>TK/0</v>
          </cell>
          <cell r="I1175" t="str">
            <v>28-01-2019</v>
          </cell>
          <cell r="M1175">
            <v>2000000</v>
          </cell>
          <cell r="N1175">
            <v>21</v>
          </cell>
          <cell r="O1175">
            <v>2000000</v>
          </cell>
          <cell r="P1175">
            <v>1125000</v>
          </cell>
          <cell r="S1175">
            <v>3125000</v>
          </cell>
          <cell r="AF1175">
            <v>148809.52380952382</v>
          </cell>
          <cell r="AG1175">
            <v>3125000</v>
          </cell>
          <cell r="BB1175">
            <v>3125000</v>
          </cell>
          <cell r="BC1175">
            <v>10598.846399999999</v>
          </cell>
          <cell r="BD1175">
            <v>13248.558000000001</v>
          </cell>
          <cell r="BE1175">
            <v>176647.44</v>
          </cell>
          <cell r="BF1175">
            <v>163398.88200000001</v>
          </cell>
          <cell r="BG1175">
            <v>88323.72</v>
          </cell>
          <cell r="BH1175">
            <v>44161.86</v>
          </cell>
          <cell r="BI1175">
            <v>88323.72</v>
          </cell>
          <cell r="BJ1175">
            <v>44161.86</v>
          </cell>
          <cell r="BK1175">
            <v>2948352.56</v>
          </cell>
          <cell r="BL1175">
            <v>0</v>
          </cell>
          <cell r="BM1175">
            <v>0</v>
          </cell>
          <cell r="BN1175">
            <v>2948352.56</v>
          </cell>
          <cell r="BR1175">
            <v>4416186</v>
          </cell>
        </row>
        <row r="1176">
          <cell r="B1176" t="str">
            <v>19010021</v>
          </cell>
          <cell r="C1176" t="str">
            <v>Irpan Ismanto</v>
          </cell>
          <cell r="D1176" t="str">
            <v>Marketing Support</v>
          </cell>
          <cell r="E1176" t="str">
            <v>WATER PUMP</v>
          </cell>
          <cell r="F1176">
            <v>3</v>
          </cell>
          <cell r="G1176" t="str">
            <v>00-00-0000</v>
          </cell>
          <cell r="H1176" t="str">
            <v>K/0</v>
          </cell>
          <cell r="I1176">
            <v>43490</v>
          </cell>
          <cell r="M1176">
            <v>2000000</v>
          </cell>
          <cell r="N1176">
            <v>21</v>
          </cell>
          <cell r="O1176">
            <v>2000000</v>
          </cell>
          <cell r="P1176">
            <v>1125000</v>
          </cell>
          <cell r="S1176">
            <v>3125000</v>
          </cell>
          <cell r="AF1176">
            <v>148809.52380952382</v>
          </cell>
          <cell r="AG1176">
            <v>3125000</v>
          </cell>
          <cell r="BB1176">
            <v>3125000</v>
          </cell>
          <cell r="BC1176">
            <v>10598.846399999999</v>
          </cell>
          <cell r="BD1176">
            <v>13248.558000000001</v>
          </cell>
          <cell r="BE1176">
            <v>176647.44</v>
          </cell>
          <cell r="BF1176">
            <v>163398.88200000001</v>
          </cell>
          <cell r="BG1176">
            <v>88323.72</v>
          </cell>
          <cell r="BH1176">
            <v>44161.86</v>
          </cell>
          <cell r="BI1176">
            <v>88323.72</v>
          </cell>
          <cell r="BJ1176">
            <v>44161.86</v>
          </cell>
          <cell r="BK1176">
            <v>2948352.56</v>
          </cell>
          <cell r="BL1176">
            <v>0</v>
          </cell>
          <cell r="BM1176">
            <v>0</v>
          </cell>
          <cell r="BN1176">
            <v>2948352.56</v>
          </cell>
          <cell r="BR1176">
            <v>4416186</v>
          </cell>
        </row>
        <row r="1177">
          <cell r="B1177" t="str">
            <v>19070001</v>
          </cell>
          <cell r="C1177" t="str">
            <v>Chandra Atma Wiradinata</v>
          </cell>
          <cell r="D1177" t="str">
            <v>Ass,Spv Pompa</v>
          </cell>
          <cell r="E1177" t="str">
            <v>WATER PUMP</v>
          </cell>
          <cell r="F1177">
            <v>4</v>
          </cell>
          <cell r="G1177" t="str">
            <v>00-00-0000</v>
          </cell>
          <cell r="H1177" t="str">
            <v>TK/0</v>
          </cell>
          <cell r="I1177" t="str">
            <v>01-07-2019</v>
          </cell>
          <cell r="M1177">
            <v>2000000</v>
          </cell>
          <cell r="N1177">
            <v>21</v>
          </cell>
          <cell r="O1177">
            <v>2000000</v>
          </cell>
          <cell r="P1177">
            <v>1925000</v>
          </cell>
          <cell r="S1177">
            <v>3925000</v>
          </cell>
          <cell r="AF1177">
            <v>186904.76190476189</v>
          </cell>
          <cell r="AG1177">
            <v>3925000</v>
          </cell>
          <cell r="BB1177">
            <v>3925000</v>
          </cell>
          <cell r="BC1177">
            <v>10598.846399999999</v>
          </cell>
          <cell r="BD1177">
            <v>13248.558000000001</v>
          </cell>
          <cell r="BF1177">
            <v>163398.88200000001</v>
          </cell>
          <cell r="BG1177">
            <v>88323.72</v>
          </cell>
          <cell r="BH1177">
            <v>44161.86</v>
          </cell>
          <cell r="BI1177">
            <v>88323.72</v>
          </cell>
          <cell r="BK1177">
            <v>3792514.42</v>
          </cell>
          <cell r="BL1177">
            <v>0</v>
          </cell>
          <cell r="BM1177">
            <v>0</v>
          </cell>
          <cell r="BN1177">
            <v>3792514.42</v>
          </cell>
          <cell r="BR1177">
            <v>4416186</v>
          </cell>
        </row>
        <row r="1178">
          <cell r="M1178">
            <v>8000000</v>
          </cell>
          <cell r="O1178">
            <v>8000000</v>
          </cell>
          <cell r="P1178">
            <v>5312500</v>
          </cell>
          <cell r="Q1178">
            <v>0</v>
          </cell>
          <cell r="R1178">
            <v>0</v>
          </cell>
          <cell r="S1178">
            <v>13312500</v>
          </cell>
          <cell r="AF1178">
            <v>633928.57142857136</v>
          </cell>
          <cell r="AG1178">
            <v>13312500</v>
          </cell>
          <cell r="AU1178">
            <v>0</v>
          </cell>
          <cell r="AW1178">
            <v>0</v>
          </cell>
          <cell r="AX1178">
            <v>0</v>
          </cell>
          <cell r="BB1178">
            <v>13312500</v>
          </cell>
          <cell r="BC1178">
            <v>42395.385599999994</v>
          </cell>
          <cell r="BD1178">
            <v>52994.232000000004</v>
          </cell>
          <cell r="BE1178">
            <v>529942.32000000007</v>
          </cell>
          <cell r="BF1178">
            <v>653595.52800000005</v>
          </cell>
          <cell r="BG1178">
            <v>353294.88</v>
          </cell>
          <cell r="BH1178">
            <v>176647.44</v>
          </cell>
          <cell r="BI1178">
            <v>353294.88</v>
          </cell>
          <cell r="BJ1178">
            <v>132485.58000000002</v>
          </cell>
          <cell r="BK1178">
            <v>12650072.1</v>
          </cell>
          <cell r="BN1178">
            <v>12650072.1</v>
          </cell>
          <cell r="BR1178">
            <v>17664744</v>
          </cell>
          <cell r="BY1178">
            <v>12650072.1</v>
          </cell>
        </row>
        <row r="1179">
          <cell r="BY1179">
            <v>0</v>
          </cell>
        </row>
        <row r="1181">
          <cell r="B1181" t="str">
            <v>Subsidary :</v>
          </cell>
          <cell r="C1181" t="str">
            <v>ANS INDUK</v>
          </cell>
          <cell r="BY1181">
            <v>0</v>
          </cell>
        </row>
        <row r="1182">
          <cell r="B1182" t="str">
            <v>NIK</v>
          </cell>
          <cell r="C1182" t="str">
            <v>NAMA</v>
          </cell>
          <cell r="D1182" t="str">
            <v>JABATAN</v>
          </cell>
          <cell r="E1182" t="str">
            <v>DIVISI / CABANG</v>
          </cell>
          <cell r="F1182" t="str">
            <v>NO SLIP</v>
          </cell>
          <cell r="G1182" t="str">
            <v>TGL</v>
          </cell>
          <cell r="H1182" t="str">
            <v>STATUS</v>
          </cell>
          <cell r="I1182" t="str">
            <v>TGL</v>
          </cell>
          <cell r="J1182" t="str">
            <v>BANK</v>
          </cell>
          <cell r="K1182" t="str">
            <v>NO. REKENING</v>
          </cell>
          <cell r="L1182" t="str">
            <v>NPWP</v>
          </cell>
          <cell r="M1182" t="str">
            <v>GAJI POKOK</v>
          </cell>
          <cell r="N1182" t="str">
            <v>HARI</v>
          </cell>
          <cell r="O1182" t="str">
            <v>GAJI POKOK EFEKTIF</v>
          </cell>
          <cell r="P1182" t="str">
            <v>TUNJANGAN</v>
          </cell>
          <cell r="S1182" t="str">
            <v>GAJI</v>
          </cell>
          <cell r="T1182" t="str">
            <v>INSENTIF, KOMISI &amp; PENCAPAIAN</v>
          </cell>
          <cell r="AC1182" t="str">
            <v>TOTAL</v>
          </cell>
          <cell r="AD1182" t="str">
            <v>PREMI</v>
          </cell>
          <cell r="AF1182" t="str">
            <v>Gaji Per hari</v>
          </cell>
          <cell r="AG1182" t="str">
            <v>Gaji setelah dipotong hari</v>
          </cell>
          <cell r="AH1182" t="str">
            <v>LEMBUR, ROLLING, DLL</v>
          </cell>
          <cell r="AL1182" t="str">
            <v>TOTAL</v>
          </cell>
          <cell r="AM1182" t="str">
            <v>Dinner Allowance</v>
          </cell>
          <cell r="AP1182" t="str">
            <v>Extra Dinner Allowance</v>
          </cell>
          <cell r="AS1182" t="str">
            <v>Grand Total</v>
          </cell>
          <cell r="AT1182" t="str">
            <v>POTONGAN</v>
          </cell>
          <cell r="AW1182" t="str">
            <v>Motor Support</v>
          </cell>
          <cell r="AY1182" t="str">
            <v>KOREKSI (+/-)</v>
          </cell>
          <cell r="BB1182" t="str">
            <v>TOTAL</v>
          </cell>
          <cell r="BC1182" t="str">
            <v>JAMSOSTEK (DARI GAJI POKOK)</v>
          </cell>
          <cell r="BK1182" t="str">
            <v>GAJI</v>
          </cell>
          <cell r="BL1182" t="str">
            <v>POTONGAN</v>
          </cell>
          <cell r="BN1182" t="str">
            <v>TOTAL</v>
          </cell>
        </row>
        <row r="1183">
          <cell r="G1183" t="str">
            <v>LAHIR</v>
          </cell>
          <cell r="H1183" t="str">
            <v>KEL</v>
          </cell>
          <cell r="I1183" t="str">
            <v>MASUK</v>
          </cell>
          <cell r="N1183" t="str">
            <v>KERJA</v>
          </cell>
          <cell r="P1183" t="str">
            <v>Tetap</v>
          </cell>
          <cell r="Q1183" t="str">
            <v>Transport</v>
          </cell>
          <cell r="R1183" t="str">
            <v>Jabatan</v>
          </cell>
          <cell r="S1183" t="str">
            <v>BRUTO</v>
          </cell>
          <cell r="T1183" t="str">
            <v>First Hour</v>
          </cell>
          <cell r="U1183" t="str">
            <v>Hours</v>
          </cell>
          <cell r="V1183" t="str">
            <v>INSENTIF</v>
          </cell>
          <cell r="W1183" t="str">
            <v>Second Hour</v>
          </cell>
          <cell r="X1183" t="str">
            <v>Hour</v>
          </cell>
          <cell r="Y1183" t="str">
            <v>KOMISI</v>
          </cell>
          <cell r="Z1183" t="str">
            <v>Third Hour</v>
          </cell>
          <cell r="AA1183" t="str">
            <v>Hours</v>
          </cell>
          <cell r="AB1183" t="str">
            <v>PENCAPAIAN</v>
          </cell>
          <cell r="AC1183" t="str">
            <v>INSENTIF</v>
          </cell>
          <cell r="AD1183" t="str">
            <v>Per Day</v>
          </cell>
          <cell r="AE1183" t="str">
            <v>Days</v>
          </cell>
          <cell r="AH1183" t="str">
            <v>LUAR KOTA</v>
          </cell>
          <cell r="AI1183" t="str">
            <v>LEMBUR</v>
          </cell>
          <cell r="AJ1183" t="str">
            <v>ROLLING</v>
          </cell>
          <cell r="AK1183" t="str">
            <v>UANG HARIAN</v>
          </cell>
          <cell r="AL1183" t="str">
            <v>LEMBUR</v>
          </cell>
          <cell r="AM1183" t="str">
            <v>Per Day</v>
          </cell>
          <cell r="AN1183" t="str">
            <v>Days</v>
          </cell>
          <cell r="AO1183" t="str">
            <v>Total</v>
          </cell>
          <cell r="AP1183" t="str">
            <v>Per Day</v>
          </cell>
          <cell r="AQ1183" t="str">
            <v>Days</v>
          </cell>
          <cell r="AR1183" t="str">
            <v>Total</v>
          </cell>
          <cell r="AS1183" t="str">
            <v>Overtime</v>
          </cell>
          <cell r="AT1183" t="str">
            <v>No.</v>
          </cell>
          <cell r="AU1183" t="str">
            <v>Total</v>
          </cell>
          <cell r="AV1183" t="str">
            <v>Keterangan</v>
          </cell>
          <cell r="AW1183" t="str">
            <v>No.</v>
          </cell>
          <cell r="AX1183" t="str">
            <v>Total</v>
          </cell>
          <cell r="AY1183" t="str">
            <v>No.</v>
          </cell>
          <cell r="AZ1183" t="str">
            <v>Total</v>
          </cell>
          <cell r="BA1183" t="str">
            <v>Keterangan</v>
          </cell>
          <cell r="BB1183" t="str">
            <v>GAJI</v>
          </cell>
          <cell r="BC1183" t="str">
            <v>JKK (0.24%)</v>
          </cell>
          <cell r="BD1183" t="str">
            <v>JKM(0.30%)</v>
          </cell>
          <cell r="BE1183" t="str">
            <v>BPJS (4.0%)</v>
          </cell>
          <cell r="BF1183" t="str">
            <v>JHT (3.7%)</v>
          </cell>
          <cell r="BG1183" t="str">
            <v>JPN (2%)</v>
          </cell>
          <cell r="BH1183" t="str">
            <v>JPN (1%)</v>
          </cell>
          <cell r="BI1183" t="str">
            <v>JHT (2.0%)</v>
          </cell>
          <cell r="BJ1183" t="str">
            <v>BPJS (1%)</v>
          </cell>
          <cell r="BK1183" t="str">
            <v>NETTO</v>
          </cell>
          <cell r="BN1183" t="str">
            <v>Take Home Pay</v>
          </cell>
        </row>
        <row r="1184">
          <cell r="B1184">
            <v>19090002</v>
          </cell>
          <cell r="C1184" t="str">
            <v>Rafael Gata Pramusesa</v>
          </cell>
          <cell r="D1184" t="str">
            <v>Sales Engineer</v>
          </cell>
          <cell r="E1184" t="str">
            <v>ANS</v>
          </cell>
          <cell r="F1184">
            <v>1</v>
          </cell>
          <cell r="G1184" t="str">
            <v>00-00-0000</v>
          </cell>
          <cell r="H1184" t="str">
            <v>TK/0</v>
          </cell>
          <cell r="I1184" t="str">
            <v>02-09-2019</v>
          </cell>
          <cell r="J1184" t="str">
            <v>Mandiri</v>
          </cell>
          <cell r="M1184">
            <v>2000000</v>
          </cell>
          <cell r="N1184">
            <v>21</v>
          </cell>
          <cell r="O1184">
            <v>2000000</v>
          </cell>
          <cell r="P1184">
            <v>1200000</v>
          </cell>
          <cell r="S1184">
            <v>3200000</v>
          </cell>
          <cell r="AF1184">
            <v>152380.95238095237</v>
          </cell>
          <cell r="AG1184">
            <v>3199999.9999999995</v>
          </cell>
          <cell r="BB1184">
            <v>3199999.9999999995</v>
          </cell>
          <cell r="BC1184">
            <v>10598.846399999999</v>
          </cell>
          <cell r="BD1184">
            <v>13248.558000000001</v>
          </cell>
          <cell r="BF1184">
            <v>163398.88200000001</v>
          </cell>
          <cell r="BG1184">
            <v>88323.72</v>
          </cell>
          <cell r="BH1184">
            <v>44161.86</v>
          </cell>
          <cell r="BI1184">
            <v>88323.72</v>
          </cell>
          <cell r="BK1184">
            <v>3067514.4199999995</v>
          </cell>
          <cell r="BL1184">
            <v>799999.99999999988</v>
          </cell>
          <cell r="BM1184">
            <v>0.25</v>
          </cell>
          <cell r="BN1184">
            <v>2267514.4199999995</v>
          </cell>
          <cell r="BR1184">
            <v>4416186</v>
          </cell>
        </row>
        <row r="1185">
          <cell r="B1185">
            <v>20011019</v>
          </cell>
          <cell r="C1185" t="str">
            <v>Apik Sandra</v>
          </cell>
          <cell r="D1185" t="str">
            <v>Admin Sales ISM</v>
          </cell>
          <cell r="E1185" t="str">
            <v>ANS</v>
          </cell>
          <cell r="F1185">
            <v>2</v>
          </cell>
          <cell r="G1185" t="str">
            <v>00-00-0000</v>
          </cell>
          <cell r="H1185" t="str">
            <v>TK/0</v>
          </cell>
          <cell r="I1185" t="str">
            <v>30-11-2020</v>
          </cell>
          <cell r="J1185" t="str">
            <v>Mandiri</v>
          </cell>
          <cell r="K1185" t="str">
            <v>1340014676778</v>
          </cell>
          <cell r="L1185" t="str">
            <v>82.842.891.2-437.000</v>
          </cell>
          <cell r="M1185">
            <v>2000000</v>
          </cell>
          <cell r="N1185">
            <v>21</v>
          </cell>
          <cell r="O1185">
            <v>2000000</v>
          </cell>
          <cell r="P1185">
            <v>1104046.5</v>
          </cell>
          <cell r="S1185">
            <v>3104046.5</v>
          </cell>
          <cell r="AF1185">
            <v>147811.73809523811</v>
          </cell>
          <cell r="AG1185">
            <v>3104046.5</v>
          </cell>
          <cell r="AL1185">
            <v>0</v>
          </cell>
          <cell r="BB1185">
            <v>3104046.5</v>
          </cell>
          <cell r="BC1185">
            <v>10598.846399999999</v>
          </cell>
          <cell r="BD1185">
            <v>13248.558000000001</v>
          </cell>
          <cell r="BE1185">
            <v>176647.44</v>
          </cell>
          <cell r="BF1185">
            <v>163398.88200000001</v>
          </cell>
          <cell r="BG1185">
            <v>88323.72</v>
          </cell>
          <cell r="BH1185">
            <v>44161.86</v>
          </cell>
          <cell r="BI1185">
            <v>88323.72</v>
          </cell>
          <cell r="BJ1185">
            <v>44161.86</v>
          </cell>
          <cell r="BK1185">
            <v>2927399.06</v>
          </cell>
          <cell r="BL1185">
            <v>776011.625</v>
          </cell>
          <cell r="BM1185">
            <v>0.25</v>
          </cell>
          <cell r="BN1185">
            <v>2151387.4350000001</v>
          </cell>
          <cell r="BR1185">
            <v>4416186</v>
          </cell>
        </row>
        <row r="1186">
          <cell r="B1186">
            <v>20012007</v>
          </cell>
          <cell r="C1186" t="str">
            <v>Irsal</v>
          </cell>
          <cell r="D1186" t="str">
            <v>Administrasi</v>
          </cell>
          <cell r="E1186" t="str">
            <v>ANS</v>
          </cell>
          <cell r="F1186">
            <v>3</v>
          </cell>
          <cell r="G1186" t="str">
            <v>00-00-0000</v>
          </cell>
          <cell r="H1186" t="str">
            <v>TK/0</v>
          </cell>
          <cell r="I1186" t="str">
            <v>02-12-2020</v>
          </cell>
          <cell r="J1186" t="str">
            <v>Mandiri</v>
          </cell>
          <cell r="K1186" t="str">
            <v>1770006435231</v>
          </cell>
          <cell r="M1186">
            <v>2000000</v>
          </cell>
          <cell r="N1186">
            <v>21</v>
          </cell>
          <cell r="O1186">
            <v>2000000</v>
          </cell>
          <cell r="P1186">
            <v>1104046.5</v>
          </cell>
          <cell r="S1186">
            <v>3104046.5</v>
          </cell>
          <cell r="AF1186">
            <v>147811.73809523811</v>
          </cell>
          <cell r="AG1186">
            <v>3104046.5</v>
          </cell>
          <cell r="BB1186">
            <v>3104046.5</v>
          </cell>
          <cell r="BC1186">
            <v>10598.846399999999</v>
          </cell>
          <cell r="BD1186">
            <v>13248.558000000001</v>
          </cell>
          <cell r="BE1186">
            <v>176647.44</v>
          </cell>
          <cell r="BF1186">
            <v>163398.88200000001</v>
          </cell>
          <cell r="BG1186">
            <v>88323.72</v>
          </cell>
          <cell r="BH1186">
            <v>44161.86</v>
          </cell>
          <cell r="BI1186">
            <v>88323.72</v>
          </cell>
          <cell r="BJ1186">
            <v>44161.86</v>
          </cell>
          <cell r="BK1186">
            <v>2927399.06</v>
          </cell>
          <cell r="BN1186">
            <v>2927399.06</v>
          </cell>
          <cell r="BR1186">
            <v>4416186</v>
          </cell>
        </row>
        <row r="1187">
          <cell r="B1187">
            <v>21003021</v>
          </cell>
          <cell r="C1187" t="str">
            <v>Farhan Farabi</v>
          </cell>
          <cell r="D1187" t="str">
            <v xml:space="preserve">Sales Engineer </v>
          </cell>
          <cell r="E1187" t="str">
            <v>PT SPI/ ANS</v>
          </cell>
          <cell r="F1187">
            <v>4</v>
          </cell>
          <cell r="G1187" t="str">
            <v>00-00-0000</v>
          </cell>
          <cell r="H1187" t="str">
            <v>TK/0</v>
          </cell>
          <cell r="I1187" t="str">
            <v>01-03-2021</v>
          </cell>
          <cell r="J1187" t="str">
            <v>Mandiri</v>
          </cell>
          <cell r="K1187" t="str">
            <v>1290012306060</v>
          </cell>
          <cell r="M1187">
            <v>2000000</v>
          </cell>
          <cell r="N1187">
            <v>21</v>
          </cell>
          <cell r="O1187">
            <v>2000000</v>
          </cell>
          <cell r="P1187">
            <v>1104046.5</v>
          </cell>
          <cell r="S1187">
            <v>4416186</v>
          </cell>
          <cell r="AF1187">
            <v>210294.57142857142</v>
          </cell>
          <cell r="AG1187">
            <v>4416186</v>
          </cell>
          <cell r="BB1187">
            <v>4416186</v>
          </cell>
          <cell r="BC1187">
            <v>10598.846399999999</v>
          </cell>
          <cell r="BD1187">
            <v>13248.558000000001</v>
          </cell>
          <cell r="BE1187">
            <v>176647.44</v>
          </cell>
          <cell r="BF1187">
            <v>163398.88200000001</v>
          </cell>
          <cell r="BG1187">
            <v>88323.72</v>
          </cell>
          <cell r="BH1187">
            <v>44161.86</v>
          </cell>
          <cell r="BI1187">
            <v>88323.72</v>
          </cell>
          <cell r="BJ1187">
            <v>44161.86</v>
          </cell>
          <cell r="BK1187">
            <v>4239538.5599999996</v>
          </cell>
          <cell r="BN1187">
            <v>4239538.5599999996</v>
          </cell>
          <cell r="BR1187">
            <v>4416186</v>
          </cell>
        </row>
        <row r="1188">
          <cell r="M1188">
            <v>8000000</v>
          </cell>
          <cell r="O1188">
            <v>8000000</v>
          </cell>
          <cell r="P1188">
            <v>4512139.5</v>
          </cell>
          <cell r="Q1188">
            <v>0</v>
          </cell>
          <cell r="R1188">
            <v>0</v>
          </cell>
          <cell r="S1188">
            <v>13824279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658299</v>
          </cell>
          <cell r="AG1188">
            <v>13824279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P1188">
            <v>0</v>
          </cell>
          <cell r="AQ1188">
            <v>0</v>
          </cell>
          <cell r="AR1188">
            <v>0</v>
          </cell>
          <cell r="AS1188">
            <v>0</v>
          </cell>
          <cell r="AT1188">
            <v>0</v>
          </cell>
          <cell r="AU1188">
            <v>0</v>
          </cell>
          <cell r="AV1188">
            <v>0</v>
          </cell>
          <cell r="AW1188">
            <v>0</v>
          </cell>
          <cell r="AX1188">
            <v>0</v>
          </cell>
          <cell r="AY1188">
            <v>0</v>
          </cell>
          <cell r="AZ1188">
            <v>0</v>
          </cell>
          <cell r="BA1188">
            <v>0</v>
          </cell>
          <cell r="BB1188">
            <v>13824279</v>
          </cell>
          <cell r="BC1188">
            <v>42395.385599999994</v>
          </cell>
          <cell r="BD1188">
            <v>52994.232000000004</v>
          </cell>
          <cell r="BE1188">
            <v>529942.32000000007</v>
          </cell>
          <cell r="BF1188">
            <v>653595.52800000005</v>
          </cell>
          <cell r="BG1188">
            <v>353294.88</v>
          </cell>
          <cell r="BH1188">
            <v>176647.44</v>
          </cell>
          <cell r="BI1188">
            <v>353294.88</v>
          </cell>
          <cell r="BJ1188">
            <v>132485.58000000002</v>
          </cell>
          <cell r="BK1188">
            <v>13161851.099999998</v>
          </cell>
          <cell r="BN1188">
            <v>11585839.474999998</v>
          </cell>
          <cell r="BR1188">
            <v>17664744</v>
          </cell>
          <cell r="BY1188">
            <v>11585839.474999998</v>
          </cell>
        </row>
        <row r="1190">
          <cell r="B1190" t="str">
            <v>Subsidary :</v>
          </cell>
          <cell r="C1190" t="str">
            <v>ANS POWERPLAN</v>
          </cell>
          <cell r="BY1190">
            <v>0</v>
          </cell>
        </row>
        <row r="1191">
          <cell r="B1191" t="str">
            <v>NIK</v>
          </cell>
          <cell r="C1191" t="str">
            <v>NAMA</v>
          </cell>
          <cell r="D1191" t="str">
            <v>JABATAN</v>
          </cell>
          <cell r="E1191" t="str">
            <v>DIVISI / CABANG</v>
          </cell>
          <cell r="F1191" t="str">
            <v>NO SLIP</v>
          </cell>
          <cell r="G1191" t="str">
            <v>TGL</v>
          </cell>
          <cell r="H1191" t="str">
            <v>STATUS</v>
          </cell>
          <cell r="I1191" t="str">
            <v>TGL</v>
          </cell>
          <cell r="J1191" t="str">
            <v>BANK</v>
          </cell>
          <cell r="K1191" t="str">
            <v>NO. REKENING</v>
          </cell>
          <cell r="L1191" t="str">
            <v>NPWP</v>
          </cell>
          <cell r="M1191" t="str">
            <v>GAJI POKOK</v>
          </cell>
          <cell r="N1191" t="str">
            <v>HARI</v>
          </cell>
          <cell r="O1191" t="str">
            <v>GAJI POKOK EFEKTIF</v>
          </cell>
          <cell r="P1191" t="str">
            <v>TUNJANGAN</v>
          </cell>
          <cell r="S1191" t="str">
            <v>GAJI</v>
          </cell>
          <cell r="T1191" t="str">
            <v>INSENTIF, KOMISI &amp; PENCAPAIAN</v>
          </cell>
          <cell r="AC1191" t="str">
            <v>TOTAL</v>
          </cell>
          <cell r="AD1191" t="str">
            <v>PREMI</v>
          </cell>
          <cell r="AF1191" t="str">
            <v>Gaji Per hari</v>
          </cell>
          <cell r="AG1191" t="str">
            <v>Gaji setelah dipotong hari</v>
          </cell>
          <cell r="AH1191" t="str">
            <v>LEMBUR, ROLLING, DLL</v>
          </cell>
          <cell r="AL1191" t="str">
            <v>TOTAL</v>
          </cell>
          <cell r="AM1191" t="str">
            <v>Dinner Allowance</v>
          </cell>
          <cell r="AP1191" t="str">
            <v>Extra Dinner Allowance</v>
          </cell>
          <cell r="AS1191" t="str">
            <v>Grand Total</v>
          </cell>
          <cell r="AT1191" t="str">
            <v>POTONGAN</v>
          </cell>
          <cell r="AW1191" t="str">
            <v>Motor Support</v>
          </cell>
          <cell r="AY1191" t="str">
            <v>KOREKSI (+/-)</v>
          </cell>
          <cell r="BB1191" t="str">
            <v>TOTAL</v>
          </cell>
          <cell r="BC1191" t="str">
            <v>JAMSOSTEK (DARI GAJI POKOK)</v>
          </cell>
          <cell r="BK1191" t="str">
            <v>GAJI</v>
          </cell>
          <cell r="BL1191" t="str">
            <v>POTONGAN</v>
          </cell>
          <cell r="BN1191" t="str">
            <v>TOTAL</v>
          </cell>
        </row>
        <row r="1192">
          <cell r="G1192" t="str">
            <v>LAHIR</v>
          </cell>
          <cell r="H1192" t="str">
            <v>KEL</v>
          </cell>
          <cell r="I1192" t="str">
            <v>MASUK</v>
          </cell>
          <cell r="N1192" t="str">
            <v>KERJA</v>
          </cell>
          <cell r="P1192" t="str">
            <v>Tetap</v>
          </cell>
          <cell r="Q1192" t="str">
            <v>Transport</v>
          </cell>
          <cell r="R1192" t="str">
            <v>Jabatan</v>
          </cell>
          <cell r="S1192" t="str">
            <v>BRUTO</v>
          </cell>
          <cell r="T1192" t="str">
            <v>First Hour</v>
          </cell>
          <cell r="U1192" t="str">
            <v>Hours</v>
          </cell>
          <cell r="V1192" t="str">
            <v>INSENTIF</v>
          </cell>
          <cell r="W1192" t="str">
            <v>Second Hour</v>
          </cell>
          <cell r="X1192" t="str">
            <v>Hour</v>
          </cell>
          <cell r="Y1192" t="str">
            <v>KOMISI</v>
          </cell>
          <cell r="Z1192" t="str">
            <v>Third Hour</v>
          </cell>
          <cell r="AA1192" t="str">
            <v>Hours</v>
          </cell>
          <cell r="AB1192" t="str">
            <v>PENCAPAIAN</v>
          </cell>
          <cell r="AC1192" t="str">
            <v>INSENTIF</v>
          </cell>
          <cell r="AD1192" t="str">
            <v>Per Day</v>
          </cell>
          <cell r="AE1192" t="str">
            <v>Days</v>
          </cell>
          <cell r="AH1192" t="str">
            <v>LUAR KOTA</v>
          </cell>
          <cell r="AI1192" t="str">
            <v>LEMBUR</v>
          </cell>
          <cell r="AJ1192" t="str">
            <v>ROLLING</v>
          </cell>
          <cell r="AK1192" t="str">
            <v>UANG HARIAN</v>
          </cell>
          <cell r="AL1192" t="str">
            <v>LEMBUR</v>
          </cell>
          <cell r="AM1192" t="str">
            <v>Per Day</v>
          </cell>
          <cell r="AN1192" t="str">
            <v>Days</v>
          </cell>
          <cell r="AO1192" t="str">
            <v>Total</v>
          </cell>
          <cell r="AP1192" t="str">
            <v>Per Day</v>
          </cell>
          <cell r="AQ1192" t="str">
            <v>Days</v>
          </cell>
          <cell r="AR1192" t="str">
            <v>Total</v>
          </cell>
          <cell r="AS1192" t="str">
            <v>Overtime</v>
          </cell>
          <cell r="AT1192" t="str">
            <v>No.</v>
          </cell>
          <cell r="AU1192" t="str">
            <v>Total</v>
          </cell>
          <cell r="AV1192" t="str">
            <v>Keterangan</v>
          </cell>
          <cell r="AW1192" t="str">
            <v>No.</v>
          </cell>
          <cell r="AX1192" t="str">
            <v>Total</v>
          </cell>
          <cell r="AY1192" t="str">
            <v>No.</v>
          </cell>
          <cell r="AZ1192" t="str">
            <v>Total</v>
          </cell>
          <cell r="BA1192" t="str">
            <v>Keterangan</v>
          </cell>
          <cell r="BB1192" t="str">
            <v>GAJI</v>
          </cell>
          <cell r="BC1192" t="str">
            <v>JKK (0.24%)</v>
          </cell>
          <cell r="BD1192" t="str">
            <v>JKM(0.30%)</v>
          </cell>
          <cell r="BE1192" t="str">
            <v>BPJS (4.0%)</v>
          </cell>
          <cell r="BF1192" t="str">
            <v>JHT (3.7%)</v>
          </cell>
          <cell r="BG1192" t="str">
            <v>JPN (2%)</v>
          </cell>
          <cell r="BH1192" t="str">
            <v>JPN (1%)</v>
          </cell>
          <cell r="BI1192" t="str">
            <v>JHT (2.0%)</v>
          </cell>
          <cell r="BJ1192" t="str">
            <v>BPJS (1%)</v>
          </cell>
          <cell r="BK1192" t="str">
            <v>NETTO</v>
          </cell>
          <cell r="BN1192" t="str">
            <v>Take Home Pay</v>
          </cell>
        </row>
        <row r="1193">
          <cell r="B1193" t="str">
            <v>20010002</v>
          </cell>
          <cell r="C1193" t="str">
            <v>Jemmy Sinaga</v>
          </cell>
          <cell r="D1193" t="str">
            <v xml:space="preserve">Manager Power Plant &amp; Geothermal </v>
          </cell>
          <cell r="E1193" t="str">
            <v>ANS</v>
          </cell>
          <cell r="F1193">
            <v>1</v>
          </cell>
          <cell r="G1193" t="str">
            <v>00-00-0000</v>
          </cell>
          <cell r="H1193" t="str">
            <v>K/1</v>
          </cell>
          <cell r="I1193" t="str">
            <v>06 -01-2020</v>
          </cell>
          <cell r="J1193" t="str">
            <v>Mandiri</v>
          </cell>
          <cell r="M1193">
            <v>2000000</v>
          </cell>
          <cell r="N1193">
            <v>21</v>
          </cell>
          <cell r="O1193">
            <v>2000000</v>
          </cell>
          <cell r="P1193">
            <v>3750000</v>
          </cell>
          <cell r="S1193">
            <v>5750000</v>
          </cell>
          <cell r="AF1193">
            <v>273809.52380952379</v>
          </cell>
          <cell r="AG1193">
            <v>5750000</v>
          </cell>
          <cell r="BB1193">
            <v>5750000</v>
          </cell>
          <cell r="BC1193">
            <v>14400</v>
          </cell>
          <cell r="BD1193">
            <v>18000</v>
          </cell>
          <cell r="BE1193">
            <v>240000</v>
          </cell>
          <cell r="BF1193">
            <v>222000</v>
          </cell>
          <cell r="BG1193">
            <v>120000</v>
          </cell>
          <cell r="BH1193">
            <v>60000</v>
          </cell>
          <cell r="BI1193">
            <v>120000</v>
          </cell>
          <cell r="BJ1193">
            <v>60000</v>
          </cell>
          <cell r="BK1193">
            <v>5510000</v>
          </cell>
          <cell r="BL1193">
            <v>1437500</v>
          </cell>
          <cell r="BM1193">
            <v>0.25</v>
          </cell>
          <cell r="BN1193">
            <v>4072500</v>
          </cell>
          <cell r="BR1193">
            <v>6000000</v>
          </cell>
        </row>
        <row r="1194">
          <cell r="B1194">
            <v>21001017</v>
          </cell>
          <cell r="C1194" t="str">
            <v>Heru Romadhon</v>
          </cell>
          <cell r="D1194" t="str">
            <v>Sales Engineer Power Plan</v>
          </cell>
          <cell r="E1194" t="str">
            <v>ANS</v>
          </cell>
          <cell r="F1194">
            <v>2</v>
          </cell>
          <cell r="G1194" t="str">
            <v>00-00-0000</v>
          </cell>
          <cell r="H1194" t="str">
            <v>K/1</v>
          </cell>
          <cell r="I1194" t="str">
            <v>04-01-2021</v>
          </cell>
          <cell r="J1194" t="str">
            <v>Mandiri</v>
          </cell>
          <cell r="K1194" t="str">
            <v>'1190007633686</v>
          </cell>
          <cell r="M1194">
            <v>2000000</v>
          </cell>
          <cell r="N1194">
            <v>20</v>
          </cell>
          <cell r="O1194">
            <v>1904761.9047619049</v>
          </cell>
          <cell r="P1194">
            <v>1190476.1904761905</v>
          </cell>
          <cell r="S1194">
            <v>5000000</v>
          </cell>
          <cell r="AF1194">
            <v>238095.23809523811</v>
          </cell>
          <cell r="AG1194">
            <v>4761904.7619047621</v>
          </cell>
          <cell r="BB1194">
            <v>4761904.7619047621</v>
          </cell>
          <cell r="BC1194">
            <v>10598.846399999999</v>
          </cell>
          <cell r="BD1194">
            <v>13248.558000000001</v>
          </cell>
          <cell r="BF1194">
            <v>163398.88200000001</v>
          </cell>
          <cell r="BG1194">
            <v>88323.72</v>
          </cell>
          <cell r="BH1194">
            <v>44161.86</v>
          </cell>
          <cell r="BI1194">
            <v>88323.72</v>
          </cell>
          <cell r="BK1194">
            <v>4629419.1819047621</v>
          </cell>
          <cell r="BN1194">
            <v>4629419.1819047621</v>
          </cell>
          <cell r="BR1194">
            <v>4416186</v>
          </cell>
        </row>
        <row r="1195">
          <cell r="M1195">
            <v>4000000</v>
          </cell>
          <cell r="O1195">
            <v>3904761.9047619049</v>
          </cell>
          <cell r="P1195">
            <v>4940476.1904761903</v>
          </cell>
          <cell r="Q1195">
            <v>0</v>
          </cell>
          <cell r="R1195">
            <v>0</v>
          </cell>
          <cell r="S1195">
            <v>10750000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0</v>
          </cell>
          <cell r="AE1195">
            <v>0</v>
          </cell>
          <cell r="AF1195">
            <v>511904.76190476189</v>
          </cell>
          <cell r="AG1195">
            <v>10511904.761904761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P1195">
            <v>0</v>
          </cell>
          <cell r="AQ1195">
            <v>0</v>
          </cell>
          <cell r="AR1195">
            <v>0</v>
          </cell>
          <cell r="AS1195">
            <v>0</v>
          </cell>
          <cell r="AT1195">
            <v>0</v>
          </cell>
          <cell r="AU1195">
            <v>0</v>
          </cell>
          <cell r="AV1195">
            <v>0</v>
          </cell>
          <cell r="AW1195">
            <v>0</v>
          </cell>
          <cell r="AX1195">
            <v>0</v>
          </cell>
          <cell r="AY1195">
            <v>0</v>
          </cell>
          <cell r="AZ1195">
            <v>0</v>
          </cell>
          <cell r="BA1195">
            <v>0</v>
          </cell>
          <cell r="BB1195">
            <v>10511904.761904761</v>
          </cell>
          <cell r="BC1195">
            <v>24998.846399999999</v>
          </cell>
          <cell r="BD1195">
            <v>31248.558000000001</v>
          </cell>
          <cell r="BE1195">
            <v>240000</v>
          </cell>
          <cell r="BF1195">
            <v>385398.88199999998</v>
          </cell>
          <cell r="BG1195">
            <v>208323.72</v>
          </cell>
          <cell r="BH1195">
            <v>104161.86</v>
          </cell>
          <cell r="BI1195">
            <v>208323.72</v>
          </cell>
          <cell r="BJ1195">
            <v>60000</v>
          </cell>
          <cell r="BK1195">
            <v>10139419.181904763</v>
          </cell>
          <cell r="BN1195">
            <v>8701919.181904763</v>
          </cell>
          <cell r="BR1195">
            <v>10416186</v>
          </cell>
          <cell r="BY1195">
            <v>8701919.181904763</v>
          </cell>
        </row>
        <row r="1197">
          <cell r="B1197" t="str">
            <v>Subsidary :</v>
          </cell>
          <cell r="C1197" t="str">
            <v>ANS PETROCHEMICAL</v>
          </cell>
          <cell r="BY1197">
            <v>0</v>
          </cell>
        </row>
        <row r="1198">
          <cell r="B1198" t="str">
            <v>NIK</v>
          </cell>
          <cell r="C1198" t="str">
            <v>NAMA</v>
          </cell>
          <cell r="D1198" t="str">
            <v>JABATAN</v>
          </cell>
          <cell r="E1198" t="str">
            <v>DIVISI / CABANG</v>
          </cell>
          <cell r="F1198" t="str">
            <v>NO SLIP</v>
          </cell>
          <cell r="G1198" t="str">
            <v>TGL</v>
          </cell>
          <cell r="H1198" t="str">
            <v>STATUS</v>
          </cell>
          <cell r="I1198" t="str">
            <v>TGL</v>
          </cell>
          <cell r="J1198" t="str">
            <v>BANK</v>
          </cell>
          <cell r="K1198" t="str">
            <v>NO. REKENING</v>
          </cell>
          <cell r="L1198" t="str">
            <v>NPWP</v>
          </cell>
          <cell r="M1198" t="str">
            <v>GAJI POKOK</v>
          </cell>
          <cell r="N1198" t="str">
            <v>HARI</v>
          </cell>
          <cell r="O1198" t="str">
            <v>GAJI POKOK EFEKTIF</v>
          </cell>
          <cell r="P1198" t="str">
            <v>TUNJANGAN</v>
          </cell>
          <cell r="S1198" t="str">
            <v>GAJI</v>
          </cell>
          <cell r="T1198" t="str">
            <v>INSENTIF, KOMISI &amp; PENCAPAIAN</v>
          </cell>
          <cell r="AC1198" t="str">
            <v>TOTAL</v>
          </cell>
          <cell r="AD1198" t="str">
            <v>PREMI</v>
          </cell>
          <cell r="AF1198" t="str">
            <v>Gaji Per hari</v>
          </cell>
          <cell r="AG1198" t="str">
            <v>Gaji setelah dipotong hari</v>
          </cell>
          <cell r="AH1198" t="str">
            <v>LEMBUR, ROLLING, DLL</v>
          </cell>
          <cell r="AL1198" t="str">
            <v>TOTAL</v>
          </cell>
          <cell r="AM1198" t="str">
            <v>Dinner Allowance</v>
          </cell>
          <cell r="AP1198" t="str">
            <v>Extra Dinner Allowance</v>
          </cell>
          <cell r="AS1198" t="str">
            <v>Grand Total</v>
          </cell>
          <cell r="AT1198" t="str">
            <v>POTONGAN</v>
          </cell>
          <cell r="AW1198" t="str">
            <v>Motor Support</v>
          </cell>
          <cell r="AY1198" t="str">
            <v>KOREKSI (+/-)</v>
          </cell>
          <cell r="BB1198" t="str">
            <v>TOTAL</v>
          </cell>
          <cell r="BC1198" t="str">
            <v>JAMSOSTEK (DARI GAJI POKOK)</v>
          </cell>
          <cell r="BK1198" t="str">
            <v>GAJI</v>
          </cell>
          <cell r="BL1198" t="str">
            <v>POTONGAN</v>
          </cell>
          <cell r="BN1198" t="str">
            <v>TOTAL</v>
          </cell>
        </row>
        <row r="1199">
          <cell r="G1199" t="str">
            <v>LAHIR</v>
          </cell>
          <cell r="H1199" t="str">
            <v>KEL</v>
          </cell>
          <cell r="I1199" t="str">
            <v>MASUK</v>
          </cell>
          <cell r="N1199" t="str">
            <v>KERJA</v>
          </cell>
          <cell r="P1199" t="str">
            <v>Tetap</v>
          </cell>
          <cell r="Q1199" t="str">
            <v>Transport</v>
          </cell>
          <cell r="R1199" t="str">
            <v>Jabatan</v>
          </cell>
          <cell r="S1199" t="str">
            <v>BRUTO</v>
          </cell>
          <cell r="T1199" t="str">
            <v>First Hour</v>
          </cell>
          <cell r="U1199" t="str">
            <v>Hours</v>
          </cell>
          <cell r="V1199" t="str">
            <v>INSENTIF</v>
          </cell>
          <cell r="W1199" t="str">
            <v>Second Hour</v>
          </cell>
          <cell r="X1199" t="str">
            <v>Hour</v>
          </cell>
          <cell r="Y1199" t="str">
            <v>KOMISI</v>
          </cell>
          <cell r="Z1199" t="str">
            <v>Third Hour</v>
          </cell>
          <cell r="AA1199" t="str">
            <v>Hours</v>
          </cell>
          <cell r="AB1199" t="str">
            <v>PENCAPAIAN</v>
          </cell>
          <cell r="AC1199" t="str">
            <v>INSENTIF</v>
          </cell>
          <cell r="AD1199" t="str">
            <v>Per Day</v>
          </cell>
          <cell r="AE1199" t="str">
            <v>Days</v>
          </cell>
          <cell r="AH1199" t="str">
            <v>LUAR KOTA</v>
          </cell>
          <cell r="AI1199" t="str">
            <v>LEMBUR</v>
          </cell>
          <cell r="AJ1199" t="str">
            <v>ROLLING</v>
          </cell>
          <cell r="AK1199" t="str">
            <v>UANG HARIAN</v>
          </cell>
          <cell r="AL1199" t="str">
            <v>LEMBUR</v>
          </cell>
          <cell r="AM1199" t="str">
            <v>Per Day</v>
          </cell>
          <cell r="AN1199" t="str">
            <v>Days</v>
          </cell>
          <cell r="AO1199" t="str">
            <v>Total</v>
          </cell>
          <cell r="AP1199" t="str">
            <v>Per Day</v>
          </cell>
          <cell r="AQ1199" t="str">
            <v>Days</v>
          </cell>
          <cell r="AR1199" t="str">
            <v>Total</v>
          </cell>
          <cell r="AS1199" t="str">
            <v>Overtime</v>
          </cell>
          <cell r="AT1199" t="str">
            <v>No.</v>
          </cell>
          <cell r="AU1199" t="str">
            <v>Total</v>
          </cell>
          <cell r="AV1199" t="str">
            <v>Keterangan</v>
          </cell>
          <cell r="AW1199" t="str">
            <v>No.</v>
          </cell>
          <cell r="AX1199" t="str">
            <v>Total</v>
          </cell>
          <cell r="AY1199" t="str">
            <v>No.</v>
          </cell>
          <cell r="AZ1199" t="str">
            <v>Total</v>
          </cell>
          <cell r="BA1199" t="str">
            <v>Keterangan</v>
          </cell>
          <cell r="BB1199" t="str">
            <v>GAJI</v>
          </cell>
          <cell r="BC1199" t="str">
            <v>JKK (0.24%)</v>
          </cell>
          <cell r="BD1199" t="str">
            <v>JKM(0.30%)</v>
          </cell>
          <cell r="BE1199" t="str">
            <v>BPJS (4.0%)</v>
          </cell>
          <cell r="BF1199" t="str">
            <v>JHT (3.7%)</v>
          </cell>
          <cell r="BG1199" t="str">
            <v>JPN (2%)</v>
          </cell>
          <cell r="BH1199" t="str">
            <v>JPN (1%)</v>
          </cell>
          <cell r="BI1199" t="str">
            <v>JHT (2.0%)</v>
          </cell>
          <cell r="BJ1199" t="str">
            <v>BPJS (1%)</v>
          </cell>
          <cell r="BK1199" t="str">
            <v>NETTO</v>
          </cell>
          <cell r="BN1199" t="str">
            <v>Take Home Pay</v>
          </cell>
        </row>
        <row r="1200">
          <cell r="B1200" t="str">
            <v>21004009</v>
          </cell>
          <cell r="C1200" t="str">
            <v>Krismahendra Rosman</v>
          </cell>
          <cell r="D1200" t="str">
            <v>Manager Petrochemical</v>
          </cell>
          <cell r="E1200" t="str">
            <v>ANS</v>
          </cell>
          <cell r="F1200">
            <v>1</v>
          </cell>
          <cell r="G1200" t="str">
            <v>00-00-0000</v>
          </cell>
          <cell r="H1200" t="str">
            <v>K/1</v>
          </cell>
          <cell r="I1200" t="str">
            <v>05/04/2021</v>
          </cell>
          <cell r="J1200" t="str">
            <v>Mandiri</v>
          </cell>
          <cell r="K1200" t="str">
            <v>1560010189548</v>
          </cell>
          <cell r="L1200" t="str">
            <v>67.254.152.1-043.000</v>
          </cell>
          <cell r="M1200">
            <v>2000000</v>
          </cell>
          <cell r="N1200">
            <v>21</v>
          </cell>
          <cell r="O1200">
            <v>2000000</v>
          </cell>
          <cell r="P1200">
            <v>2500000</v>
          </cell>
          <cell r="S1200">
            <v>10000000</v>
          </cell>
          <cell r="AF1200">
            <v>476190.47619047621</v>
          </cell>
          <cell r="AG1200">
            <v>10000000</v>
          </cell>
          <cell r="BB1200">
            <v>10000000</v>
          </cell>
          <cell r="BC1200">
            <v>24000</v>
          </cell>
          <cell r="BD1200">
            <v>30000</v>
          </cell>
          <cell r="BE1200">
            <v>400000</v>
          </cell>
          <cell r="BF1200">
            <v>370000</v>
          </cell>
          <cell r="BG1200">
            <v>200000</v>
          </cell>
          <cell r="BH1200">
            <v>100000</v>
          </cell>
          <cell r="BI1200">
            <v>200000</v>
          </cell>
          <cell r="BJ1200">
            <v>100000</v>
          </cell>
          <cell r="BK1200">
            <v>9600000</v>
          </cell>
          <cell r="BN1200">
            <v>9600000</v>
          </cell>
          <cell r="BR1200">
            <v>10000000</v>
          </cell>
        </row>
        <row r="1201">
          <cell r="B1201" t="str">
            <v>21004022</v>
          </cell>
          <cell r="C1201" t="str">
            <v>Nur Widiyawati</v>
          </cell>
          <cell r="D1201" t="str">
            <v>Admin Support</v>
          </cell>
          <cell r="E1201" t="str">
            <v>ANS</v>
          </cell>
          <cell r="F1201">
            <v>2</v>
          </cell>
          <cell r="G1201" t="str">
            <v>00-00-0000</v>
          </cell>
          <cell r="H1201" t="str">
            <v>TK/0</v>
          </cell>
          <cell r="I1201" t="str">
            <v>13-04-2021</v>
          </cell>
          <cell r="J1201" t="str">
            <v>Mandiri</v>
          </cell>
          <cell r="K1201" t="str">
            <v>1250014207609</v>
          </cell>
          <cell r="M1201">
            <v>2000000</v>
          </cell>
          <cell r="N1201">
            <v>21</v>
          </cell>
          <cell r="O1201">
            <v>2000000</v>
          </cell>
          <cell r="P1201">
            <v>1104046.5</v>
          </cell>
          <cell r="S1201">
            <v>4416186</v>
          </cell>
          <cell r="AF1201">
            <v>210294.57142857142</v>
          </cell>
          <cell r="AG1201">
            <v>4416186</v>
          </cell>
          <cell r="BB1201">
            <v>4416186</v>
          </cell>
          <cell r="BC1201">
            <v>10598.846399999999</v>
          </cell>
          <cell r="BD1201">
            <v>13248.558000000001</v>
          </cell>
          <cell r="BE1201">
            <v>176647.44</v>
          </cell>
          <cell r="BF1201">
            <v>163398.88200000001</v>
          </cell>
          <cell r="BG1201">
            <v>88323.72</v>
          </cell>
          <cell r="BH1201">
            <v>44161.86</v>
          </cell>
          <cell r="BI1201">
            <v>88323.72</v>
          </cell>
          <cell r="BJ1201">
            <v>44161.86</v>
          </cell>
          <cell r="BK1201">
            <v>4239538.5599999996</v>
          </cell>
          <cell r="BN1201">
            <v>4239538.5599999996</v>
          </cell>
          <cell r="BR1201">
            <v>4416186</v>
          </cell>
        </row>
        <row r="1202">
          <cell r="M1202">
            <v>4000000</v>
          </cell>
          <cell r="O1202">
            <v>4000000</v>
          </cell>
          <cell r="P1202">
            <v>3604046.5</v>
          </cell>
          <cell r="Q1202">
            <v>0</v>
          </cell>
          <cell r="R1202">
            <v>0</v>
          </cell>
          <cell r="S1202">
            <v>14416186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  <cell r="AF1202">
            <v>686485.04761904757</v>
          </cell>
          <cell r="AG1202">
            <v>14416186</v>
          </cell>
          <cell r="AH1202">
            <v>0</v>
          </cell>
          <cell r="AI1202">
            <v>0</v>
          </cell>
          <cell r="AJ1202">
            <v>0</v>
          </cell>
          <cell r="AK1202">
            <v>0</v>
          </cell>
          <cell r="AL1202">
            <v>0</v>
          </cell>
          <cell r="AM1202" t="e">
            <v>#REF!</v>
          </cell>
          <cell r="AN1202" t="e">
            <v>#REF!</v>
          </cell>
          <cell r="AO1202" t="e">
            <v>#REF!</v>
          </cell>
          <cell r="AP1202" t="e">
            <v>#REF!</v>
          </cell>
          <cell r="AQ1202" t="e">
            <v>#REF!</v>
          </cell>
          <cell r="AR1202" t="e">
            <v>#REF!</v>
          </cell>
          <cell r="AS1202" t="e">
            <v>#REF!</v>
          </cell>
          <cell r="AU1202">
            <v>0</v>
          </cell>
          <cell r="AW1202" t="e">
            <v>#REF!</v>
          </cell>
          <cell r="AX1202" t="e">
            <v>#REF!</v>
          </cell>
          <cell r="AZ1202">
            <v>0</v>
          </cell>
          <cell r="BB1202">
            <v>14416186</v>
          </cell>
          <cell r="BC1202">
            <v>34598.846399999995</v>
          </cell>
          <cell r="BD1202">
            <v>43248.558000000005</v>
          </cell>
          <cell r="BE1202">
            <v>576647.43999999994</v>
          </cell>
          <cell r="BF1202">
            <v>533398.88199999998</v>
          </cell>
          <cell r="BG1202">
            <v>288323.71999999997</v>
          </cell>
          <cell r="BH1202">
            <v>144161.85999999999</v>
          </cell>
          <cell r="BI1202">
            <v>288323.71999999997</v>
          </cell>
          <cell r="BJ1202">
            <v>144161.85999999999</v>
          </cell>
          <cell r="BK1202">
            <v>13839538.559999999</v>
          </cell>
          <cell r="BN1202">
            <v>13839538.559999999</v>
          </cell>
          <cell r="BR1202">
            <v>14416186</v>
          </cell>
          <cell r="BY1202">
            <v>13839538.559999999</v>
          </cell>
        </row>
        <row r="1204">
          <cell r="B1204" t="str">
            <v>Subsidary :</v>
          </cell>
          <cell r="C1204" t="str">
            <v>ANS OIL&amp; GAS</v>
          </cell>
          <cell r="BY1204">
            <v>0</v>
          </cell>
        </row>
        <row r="1205">
          <cell r="B1205" t="str">
            <v>NIK</v>
          </cell>
          <cell r="C1205" t="str">
            <v>NAMA</v>
          </cell>
          <cell r="D1205" t="str">
            <v>JABATAN</v>
          </cell>
          <cell r="E1205" t="str">
            <v>DIVISI / CABANG</v>
          </cell>
          <cell r="F1205" t="str">
            <v>NO SLIP</v>
          </cell>
          <cell r="G1205" t="str">
            <v>TGL</v>
          </cell>
          <cell r="H1205" t="str">
            <v>STATUS</v>
          </cell>
          <cell r="I1205" t="str">
            <v>TGL</v>
          </cell>
          <cell r="J1205" t="str">
            <v>BANK</v>
          </cell>
          <cell r="K1205" t="str">
            <v>NO. REKENING</v>
          </cell>
          <cell r="L1205" t="str">
            <v>NPWP</v>
          </cell>
          <cell r="M1205" t="str">
            <v>GAJI POKOK</v>
          </cell>
          <cell r="N1205" t="str">
            <v>HARI</v>
          </cell>
          <cell r="O1205" t="str">
            <v>GAJI POKOK EFEKTIF</v>
          </cell>
          <cell r="P1205" t="str">
            <v>TUNJANGAN</v>
          </cell>
          <cell r="S1205" t="str">
            <v>GAJI</v>
          </cell>
          <cell r="T1205" t="str">
            <v>INSENTIF, KOMISI &amp; PENCAPAIAN</v>
          </cell>
          <cell r="AC1205" t="str">
            <v>TOTAL</v>
          </cell>
          <cell r="AD1205" t="str">
            <v>PREMI</v>
          </cell>
          <cell r="AF1205" t="str">
            <v>Gaji Per hari</v>
          </cell>
          <cell r="AG1205" t="str">
            <v>Gaji setelah dipotong hari</v>
          </cell>
          <cell r="AH1205" t="str">
            <v>LEMBUR, ROLLING, DLL</v>
          </cell>
          <cell r="AL1205" t="str">
            <v>TOTAL</v>
          </cell>
          <cell r="AM1205" t="str">
            <v>Dinner Allowance</v>
          </cell>
          <cell r="AP1205" t="str">
            <v>Extra Dinner Allowance</v>
          </cell>
          <cell r="AS1205" t="str">
            <v>Grand Total</v>
          </cell>
          <cell r="AT1205" t="str">
            <v>POTONGAN</v>
          </cell>
          <cell r="AW1205" t="str">
            <v>Motor Support</v>
          </cell>
          <cell r="AY1205" t="str">
            <v>KOREKSI (+/-)</v>
          </cell>
          <cell r="BB1205" t="str">
            <v>TOTAL</v>
          </cell>
          <cell r="BC1205" t="str">
            <v>JAMSOSTEK (DARI GAJI POKOK)</v>
          </cell>
          <cell r="BK1205" t="str">
            <v>GAJI</v>
          </cell>
          <cell r="BL1205" t="str">
            <v>POTONGAN</v>
          </cell>
          <cell r="BN1205" t="str">
            <v>TOTAL</v>
          </cell>
        </row>
        <row r="1206">
          <cell r="G1206" t="str">
            <v>LAHIR</v>
          </cell>
          <cell r="H1206" t="str">
            <v>KEL</v>
          </cell>
          <cell r="I1206" t="str">
            <v>MASUK</v>
          </cell>
          <cell r="N1206" t="str">
            <v>KERJA</v>
          </cell>
          <cell r="P1206" t="str">
            <v>Tetap</v>
          </cell>
          <cell r="Q1206" t="str">
            <v>Transport</v>
          </cell>
          <cell r="R1206" t="str">
            <v>Jabatan</v>
          </cell>
          <cell r="S1206" t="str">
            <v>BRUTO</v>
          </cell>
          <cell r="T1206" t="str">
            <v>First Hour</v>
          </cell>
          <cell r="U1206" t="str">
            <v>Hours</v>
          </cell>
          <cell r="V1206" t="str">
            <v>INSENTIF</v>
          </cell>
          <cell r="W1206" t="str">
            <v>Second Hour</v>
          </cell>
          <cell r="X1206" t="str">
            <v>Hour</v>
          </cell>
          <cell r="Y1206" t="str">
            <v>KOMISI</v>
          </cell>
          <cell r="Z1206" t="str">
            <v>Third Hour</v>
          </cell>
          <cell r="AA1206" t="str">
            <v>Hours</v>
          </cell>
          <cell r="AB1206" t="str">
            <v>PENCAPAIAN</v>
          </cell>
          <cell r="AC1206" t="str">
            <v>INSENTIF</v>
          </cell>
          <cell r="AD1206" t="str">
            <v>Per Day</v>
          </cell>
          <cell r="AE1206" t="str">
            <v>Days</v>
          </cell>
          <cell r="AH1206" t="str">
            <v>LUAR KOTA</v>
          </cell>
          <cell r="AI1206" t="str">
            <v>LEMBUR</v>
          </cell>
          <cell r="AJ1206" t="str">
            <v>ROLLING</v>
          </cell>
          <cell r="AK1206" t="str">
            <v>UANG HARIAN</v>
          </cell>
          <cell r="AL1206" t="str">
            <v>LEMBUR</v>
          </cell>
          <cell r="AM1206" t="str">
            <v>Per Day</v>
          </cell>
          <cell r="AN1206" t="str">
            <v>Days</v>
          </cell>
          <cell r="AO1206" t="str">
            <v>Total</v>
          </cell>
          <cell r="AP1206" t="str">
            <v>Per Day</v>
          </cell>
          <cell r="AQ1206" t="str">
            <v>Days</v>
          </cell>
          <cell r="AR1206" t="str">
            <v>Total</v>
          </cell>
          <cell r="AS1206" t="str">
            <v>Overtime</v>
          </cell>
          <cell r="AT1206" t="str">
            <v>No.</v>
          </cell>
          <cell r="AU1206" t="str">
            <v>Total</v>
          </cell>
          <cell r="AV1206" t="str">
            <v>Keterangan</v>
          </cell>
          <cell r="AW1206" t="str">
            <v>No.</v>
          </cell>
          <cell r="AX1206" t="str">
            <v>Total</v>
          </cell>
          <cell r="AY1206" t="str">
            <v>No.</v>
          </cell>
          <cell r="AZ1206" t="str">
            <v>Total</v>
          </cell>
          <cell r="BA1206" t="str">
            <v>Keterangan</v>
          </cell>
          <cell r="BB1206" t="str">
            <v>GAJI</v>
          </cell>
          <cell r="BC1206" t="str">
            <v>JKK (0.24%)</v>
          </cell>
          <cell r="BD1206" t="str">
            <v>JKM(0.30%)</v>
          </cell>
          <cell r="BE1206" t="str">
            <v>BPJS (4.0%)</v>
          </cell>
          <cell r="BF1206" t="str">
            <v>JHT (3.7%)</v>
          </cell>
          <cell r="BG1206" t="str">
            <v>JPN (2%)</v>
          </cell>
          <cell r="BH1206" t="str">
            <v>JPN (1%)</v>
          </cell>
          <cell r="BI1206" t="str">
            <v>JHT (2.0%)</v>
          </cell>
          <cell r="BJ1206" t="str">
            <v>BPJS (1%)</v>
          </cell>
          <cell r="BK1206" t="str">
            <v>NETTO</v>
          </cell>
          <cell r="BN1206" t="str">
            <v>Take Home Pay</v>
          </cell>
        </row>
        <row r="1207">
          <cell r="B1207">
            <v>12110112</v>
          </cell>
          <cell r="C1207" t="str">
            <v>ADRIAN YONATHAN</v>
          </cell>
          <cell r="D1207" t="str">
            <v>Asst Direktur</v>
          </cell>
          <cell r="E1207" t="str">
            <v>ANS - ISM</v>
          </cell>
          <cell r="F1207">
            <v>1</v>
          </cell>
          <cell r="G1207" t="str">
            <v>00-00-0000</v>
          </cell>
          <cell r="H1207" t="str">
            <v>K/2</v>
          </cell>
          <cell r="I1207" t="str">
            <v>21-11-2012</v>
          </cell>
          <cell r="J1207" t="str">
            <v>Mandiri</v>
          </cell>
          <cell r="K1207" t="str">
            <v>1250012742912</v>
          </cell>
          <cell r="L1207" t="str">
            <v>64.131.606.2-805.000</v>
          </cell>
          <cell r="M1207">
            <v>2000000</v>
          </cell>
          <cell r="N1207">
            <v>21</v>
          </cell>
          <cell r="O1207">
            <v>2000000</v>
          </cell>
          <cell r="P1207">
            <v>5000000</v>
          </cell>
          <cell r="S1207">
            <v>7000000</v>
          </cell>
          <cell r="V1207">
            <v>0</v>
          </cell>
          <cell r="Y1207">
            <v>0</v>
          </cell>
          <cell r="AB1207">
            <v>0</v>
          </cell>
          <cell r="AC1207">
            <v>0</v>
          </cell>
          <cell r="AF1207">
            <v>333333.33333333331</v>
          </cell>
          <cell r="AG1207">
            <v>7000000</v>
          </cell>
          <cell r="AH1207">
            <v>0</v>
          </cell>
          <cell r="AI1207">
            <v>0</v>
          </cell>
          <cell r="AJ1207">
            <v>0</v>
          </cell>
          <cell r="AK1207">
            <v>0</v>
          </cell>
          <cell r="AL1207">
            <v>0</v>
          </cell>
          <cell r="AN1207">
            <v>0</v>
          </cell>
          <cell r="AQ1207">
            <v>0</v>
          </cell>
          <cell r="AT1207">
            <v>0</v>
          </cell>
          <cell r="AW1207">
            <v>0</v>
          </cell>
          <cell r="AX1207">
            <v>0</v>
          </cell>
          <cell r="AY1207">
            <v>0</v>
          </cell>
          <cell r="AZ1207">
            <v>0</v>
          </cell>
          <cell r="BB1207">
            <v>7000000</v>
          </cell>
          <cell r="BC1207">
            <v>16800</v>
          </cell>
          <cell r="BD1207">
            <v>21000</v>
          </cell>
          <cell r="BE1207">
            <v>280000</v>
          </cell>
          <cell r="BF1207">
            <v>259000</v>
          </cell>
          <cell r="BG1207">
            <v>140000</v>
          </cell>
          <cell r="BH1207">
            <v>70000</v>
          </cell>
          <cell r="BI1207">
            <v>140000</v>
          </cell>
          <cell r="BJ1207">
            <v>70000</v>
          </cell>
          <cell r="BK1207">
            <v>6720000</v>
          </cell>
          <cell r="BN1207">
            <v>6720000</v>
          </cell>
          <cell r="BR1207">
            <v>7000000</v>
          </cell>
          <cell r="BY1207">
            <v>6720000</v>
          </cell>
        </row>
        <row r="1208">
          <cell r="B1208">
            <v>13050120</v>
          </cell>
          <cell r="C1208" t="str">
            <v>JAENAL ARIFIN</v>
          </cell>
          <cell r="D1208" t="str">
            <v>Sales Engineer</v>
          </cell>
          <cell r="E1208" t="str">
            <v>ANS</v>
          </cell>
          <cell r="F1208">
            <v>2</v>
          </cell>
          <cell r="G1208" t="str">
            <v>00-00-0000</v>
          </cell>
          <cell r="H1208" t="str">
            <v>K/1</v>
          </cell>
          <cell r="I1208" t="str">
            <v>01-09-2003</v>
          </cell>
          <cell r="J1208" t="str">
            <v>Mandiri</v>
          </cell>
          <cell r="K1208" t="str">
            <v>1250012736286</v>
          </cell>
          <cell r="L1208" t="str">
            <v>55.439.603.6-024.000</v>
          </cell>
          <cell r="M1208">
            <v>2000000</v>
          </cell>
          <cell r="N1208">
            <v>21</v>
          </cell>
          <cell r="O1208">
            <v>2000000</v>
          </cell>
          <cell r="P1208">
            <v>1550000</v>
          </cell>
          <cell r="S1208">
            <v>3550000</v>
          </cell>
          <cell r="V1208">
            <v>0</v>
          </cell>
          <cell r="Y1208">
            <v>0</v>
          </cell>
          <cell r="AB1208">
            <v>0</v>
          </cell>
          <cell r="AC1208">
            <v>0</v>
          </cell>
          <cell r="AF1208">
            <v>169047.61904761905</v>
          </cell>
          <cell r="AG1208">
            <v>3550000</v>
          </cell>
          <cell r="AH1208">
            <v>0</v>
          </cell>
          <cell r="AI1208">
            <v>0</v>
          </cell>
          <cell r="AJ1208">
            <v>0</v>
          </cell>
          <cell r="AK1208">
            <v>0</v>
          </cell>
          <cell r="AL1208">
            <v>0</v>
          </cell>
          <cell r="AN1208">
            <v>0</v>
          </cell>
          <cell r="AQ1208">
            <v>0</v>
          </cell>
          <cell r="AT1208">
            <v>0</v>
          </cell>
          <cell r="AW1208">
            <v>0</v>
          </cell>
          <cell r="AX1208">
            <v>0</v>
          </cell>
          <cell r="AY1208">
            <v>0</v>
          </cell>
          <cell r="AZ1208">
            <v>0</v>
          </cell>
          <cell r="BB1208">
            <v>3550000</v>
          </cell>
          <cell r="BC1208">
            <v>10598.846399999999</v>
          </cell>
          <cell r="BD1208">
            <v>13248.558000000001</v>
          </cell>
          <cell r="BE1208">
            <v>176647.44</v>
          </cell>
          <cell r="BF1208">
            <v>163398.88200000001</v>
          </cell>
          <cell r="BG1208">
            <v>88323.72</v>
          </cell>
          <cell r="BH1208">
            <v>44161.86</v>
          </cell>
          <cell r="BI1208">
            <v>88323.72</v>
          </cell>
          <cell r="BJ1208">
            <v>44161.86</v>
          </cell>
          <cell r="BK1208">
            <v>3373352.56</v>
          </cell>
          <cell r="BL1208">
            <v>887500</v>
          </cell>
          <cell r="BM1208">
            <v>0.25</v>
          </cell>
          <cell r="BN1208">
            <v>2485852.56</v>
          </cell>
          <cell r="BR1208">
            <v>4416186</v>
          </cell>
          <cell r="BY1208">
            <v>2485852.56</v>
          </cell>
        </row>
        <row r="1209">
          <cell r="M1209">
            <v>4000000</v>
          </cell>
          <cell r="O1209">
            <v>4000000</v>
          </cell>
          <cell r="P1209">
            <v>6550000</v>
          </cell>
          <cell r="Q1209">
            <v>0</v>
          </cell>
          <cell r="R1209">
            <v>0</v>
          </cell>
          <cell r="S1209">
            <v>10550000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>
            <v>502380.95238095237</v>
          </cell>
          <cell r="AG1209">
            <v>10550000</v>
          </cell>
          <cell r="AH1209">
            <v>0</v>
          </cell>
          <cell r="AI1209">
            <v>0</v>
          </cell>
          <cell r="AJ1209">
            <v>0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P1209">
            <v>0</v>
          </cell>
          <cell r="AQ1209">
            <v>0</v>
          </cell>
          <cell r="AR1209">
            <v>0</v>
          </cell>
          <cell r="AS1209">
            <v>0</v>
          </cell>
          <cell r="AT1209">
            <v>0</v>
          </cell>
          <cell r="AU1209">
            <v>0</v>
          </cell>
          <cell r="AV1209">
            <v>0</v>
          </cell>
          <cell r="AW1209">
            <v>0</v>
          </cell>
          <cell r="AX1209">
            <v>0</v>
          </cell>
          <cell r="AY1209">
            <v>0</v>
          </cell>
          <cell r="AZ1209">
            <v>0</v>
          </cell>
          <cell r="BA1209">
            <v>0</v>
          </cell>
          <cell r="BB1209">
            <v>10550000</v>
          </cell>
          <cell r="BC1209">
            <v>27398.846399999999</v>
          </cell>
          <cell r="BD1209">
            <v>34248.558000000005</v>
          </cell>
          <cell r="BE1209">
            <v>456647.44</v>
          </cell>
          <cell r="BF1209">
            <v>422398.88199999998</v>
          </cell>
          <cell r="BG1209">
            <v>228323.72</v>
          </cell>
          <cell r="BH1209">
            <v>114161.86</v>
          </cell>
          <cell r="BI1209">
            <v>228323.72</v>
          </cell>
          <cell r="BJ1209">
            <v>114161.86</v>
          </cell>
          <cell r="BK1209">
            <v>10093352.560000001</v>
          </cell>
          <cell r="BN1209">
            <v>9205852.5600000005</v>
          </cell>
          <cell r="BR1209">
            <v>11416186</v>
          </cell>
          <cell r="BY1209">
            <v>9205852.5600000005</v>
          </cell>
        </row>
        <row r="1211">
          <cell r="B1211" t="str">
            <v>DIVISI      :</v>
          </cell>
          <cell r="C1211" t="str">
            <v>SAWIT</v>
          </cell>
          <cell r="BY1211">
            <v>0</v>
          </cell>
        </row>
        <row r="1212">
          <cell r="B1212" t="str">
            <v>NIK</v>
          </cell>
          <cell r="C1212" t="str">
            <v>NAMA</v>
          </cell>
          <cell r="D1212" t="str">
            <v>JABATAN</v>
          </cell>
          <cell r="E1212" t="str">
            <v>DIVISI / CABANG</v>
          </cell>
          <cell r="F1212" t="str">
            <v>NO SLIP</v>
          </cell>
          <cell r="G1212" t="str">
            <v>TGL</v>
          </cell>
          <cell r="H1212" t="str">
            <v>STATUS</v>
          </cell>
          <cell r="I1212" t="str">
            <v>TGL</v>
          </cell>
          <cell r="J1212" t="str">
            <v>BANK</v>
          </cell>
          <cell r="K1212" t="str">
            <v>NO. REKENING</v>
          </cell>
          <cell r="L1212" t="str">
            <v>NPWP</v>
          </cell>
          <cell r="M1212" t="str">
            <v>GAJI POKOK</v>
          </cell>
          <cell r="N1212" t="str">
            <v>HARI</v>
          </cell>
          <cell r="O1212" t="str">
            <v>GAJI POKOK EFEKTIF</v>
          </cell>
          <cell r="P1212" t="str">
            <v>TUNJANGAN</v>
          </cell>
          <cell r="S1212" t="str">
            <v>GAJI</v>
          </cell>
          <cell r="T1212" t="str">
            <v>INSENTIF, KOMISI &amp; PENCAPAIAN</v>
          </cell>
          <cell r="AC1212" t="str">
            <v>TOTAL</v>
          </cell>
          <cell r="AD1212" t="str">
            <v>PREMI</v>
          </cell>
          <cell r="AF1212" t="str">
            <v>Gaji Per hari</v>
          </cell>
          <cell r="AG1212" t="str">
            <v>Gaji setelah dipotong hari</v>
          </cell>
          <cell r="AH1212" t="str">
            <v>LEMBUR, ROLLING, DLL</v>
          </cell>
          <cell r="AL1212" t="str">
            <v>TOTAL</v>
          </cell>
          <cell r="AM1212" t="str">
            <v>Dinner Allowance</v>
          </cell>
          <cell r="AP1212" t="str">
            <v>Extra Dinner Allowance</v>
          </cell>
          <cell r="AS1212" t="str">
            <v>Grand Total</v>
          </cell>
          <cell r="AT1212" t="str">
            <v>POTONGAN</v>
          </cell>
          <cell r="AW1212" t="str">
            <v>Motor Support</v>
          </cell>
          <cell r="AY1212" t="str">
            <v>KOREKSI (+/-)</v>
          </cell>
          <cell r="BB1212" t="str">
            <v>TOTAL</v>
          </cell>
          <cell r="BC1212" t="str">
            <v>JAMSOSTEK (DARI GAJI POKOK)</v>
          </cell>
          <cell r="BK1212" t="str">
            <v>GAJI</v>
          </cell>
          <cell r="BL1212" t="str">
            <v>POTONGAN</v>
          </cell>
          <cell r="BN1212" t="str">
            <v>TOTAL</v>
          </cell>
        </row>
        <row r="1213">
          <cell r="G1213" t="str">
            <v>LAHIR</v>
          </cell>
          <cell r="H1213" t="str">
            <v>KEL</v>
          </cell>
          <cell r="I1213" t="str">
            <v>MASUK</v>
          </cell>
          <cell r="N1213" t="str">
            <v>KERJA</v>
          </cell>
          <cell r="P1213" t="str">
            <v>Tetap</v>
          </cell>
          <cell r="Q1213" t="str">
            <v>Transport</v>
          </cell>
          <cell r="R1213" t="str">
            <v>Jabatan</v>
          </cell>
          <cell r="S1213" t="str">
            <v>BRUTO</v>
          </cell>
          <cell r="T1213" t="str">
            <v>First Hour</v>
          </cell>
          <cell r="U1213" t="str">
            <v>Hours</v>
          </cell>
          <cell r="V1213" t="str">
            <v>INSENTIF</v>
          </cell>
          <cell r="W1213" t="str">
            <v>Second Hour</v>
          </cell>
          <cell r="X1213" t="str">
            <v>Hour</v>
          </cell>
          <cell r="Y1213" t="str">
            <v>KOMISI</v>
          </cell>
          <cell r="Z1213" t="str">
            <v>Third Hour</v>
          </cell>
          <cell r="AA1213" t="str">
            <v>Hours</v>
          </cell>
          <cell r="AB1213" t="str">
            <v>PENCAPAIAN</v>
          </cell>
          <cell r="AC1213" t="str">
            <v>INSENTIF</v>
          </cell>
          <cell r="AD1213" t="str">
            <v>Per Day</v>
          </cell>
          <cell r="AE1213" t="str">
            <v>Days</v>
          </cell>
          <cell r="AH1213" t="str">
            <v>LUAR KOTA</v>
          </cell>
          <cell r="AI1213" t="str">
            <v>LEMBUR</v>
          </cell>
          <cell r="AJ1213" t="str">
            <v>ROLLING</v>
          </cell>
          <cell r="AK1213" t="str">
            <v>UANG HARIAN</v>
          </cell>
          <cell r="AL1213" t="str">
            <v>LEMBUR</v>
          </cell>
          <cell r="AM1213" t="str">
            <v>Per Day</v>
          </cell>
          <cell r="AN1213" t="str">
            <v>Days</v>
          </cell>
          <cell r="AO1213" t="str">
            <v>Total</v>
          </cell>
          <cell r="AP1213" t="str">
            <v>Per Day</v>
          </cell>
          <cell r="AQ1213" t="str">
            <v>Days</v>
          </cell>
          <cell r="AR1213" t="str">
            <v>Total</v>
          </cell>
          <cell r="AS1213" t="str">
            <v>Overtime</v>
          </cell>
          <cell r="AT1213" t="str">
            <v>No.</v>
          </cell>
          <cell r="AU1213" t="str">
            <v>Total</v>
          </cell>
          <cell r="AV1213" t="str">
            <v>Keterangan</v>
          </cell>
          <cell r="AW1213" t="str">
            <v>No.</v>
          </cell>
          <cell r="AX1213" t="str">
            <v>Total</v>
          </cell>
          <cell r="AY1213" t="str">
            <v>No.</v>
          </cell>
          <cell r="AZ1213" t="str">
            <v>Total</v>
          </cell>
          <cell r="BA1213" t="str">
            <v>Keterangan</v>
          </cell>
          <cell r="BB1213" t="str">
            <v>GAJI</v>
          </cell>
          <cell r="BC1213" t="str">
            <v>JKK (0.24%)</v>
          </cell>
          <cell r="BD1213" t="str">
            <v>JKM(0.30%)</v>
          </cell>
          <cell r="BE1213" t="str">
            <v>BPJS (4.0%)</v>
          </cell>
          <cell r="BF1213" t="str">
            <v>JHT (3.7%)</v>
          </cell>
          <cell r="BG1213" t="str">
            <v>JPN (2%)</v>
          </cell>
          <cell r="BH1213" t="str">
            <v>JPN (1%)</v>
          </cell>
          <cell r="BI1213" t="str">
            <v>JHT (2.0%)</v>
          </cell>
          <cell r="BJ1213" t="str">
            <v>BPJS (1%)</v>
          </cell>
          <cell r="BK1213" t="str">
            <v>NETTO</v>
          </cell>
          <cell r="BN1213" t="str">
            <v>Take Home Pay</v>
          </cell>
        </row>
        <row r="1214">
          <cell r="B1214">
            <v>13050121</v>
          </cell>
          <cell r="C1214" t="str">
            <v>SURYAMA SAFARI</v>
          </cell>
          <cell r="D1214" t="str">
            <v xml:space="preserve">Act Spv Sales </v>
          </cell>
          <cell r="E1214" t="str">
            <v>SAWIT</v>
          </cell>
          <cell r="F1214">
            <v>1</v>
          </cell>
          <cell r="G1214" t="str">
            <v>00-00-0000</v>
          </cell>
          <cell r="H1214" t="str">
            <v>K/2</v>
          </cell>
          <cell r="I1214" t="str">
            <v>18-08-2001</v>
          </cell>
          <cell r="J1214" t="str">
            <v>Mandiri</v>
          </cell>
          <cell r="K1214" t="str">
            <v>1250012737391</v>
          </cell>
          <cell r="L1214" t="str">
            <v>66.706.891.0-435.000</v>
          </cell>
          <cell r="M1214">
            <v>2000000</v>
          </cell>
          <cell r="N1214">
            <v>21</v>
          </cell>
          <cell r="O1214">
            <v>2000000</v>
          </cell>
          <cell r="P1214">
            <v>1375000</v>
          </cell>
          <cell r="S1214">
            <v>3375000</v>
          </cell>
          <cell r="V1214">
            <v>0</v>
          </cell>
          <cell r="Y1214">
            <v>0</v>
          </cell>
          <cell r="AB1214">
            <v>0</v>
          </cell>
          <cell r="AC1214">
            <v>0</v>
          </cell>
          <cell r="AF1214">
            <v>160714.28571428571</v>
          </cell>
          <cell r="AG1214">
            <v>3375000</v>
          </cell>
          <cell r="AH1214">
            <v>0</v>
          </cell>
          <cell r="AI1214">
            <v>0</v>
          </cell>
          <cell r="AJ1214">
            <v>0</v>
          </cell>
          <cell r="AK1214">
            <v>0</v>
          </cell>
          <cell r="AL1214">
            <v>0</v>
          </cell>
          <cell r="AN1214">
            <v>0</v>
          </cell>
          <cell r="AQ1214">
            <v>0</v>
          </cell>
          <cell r="AT1214" t="str">
            <v>5 of 6</v>
          </cell>
          <cell r="AU1214">
            <v>958333.1</v>
          </cell>
          <cell r="AW1214">
            <v>0</v>
          </cell>
          <cell r="AX1214">
            <v>0</v>
          </cell>
          <cell r="AY1214">
            <v>0</v>
          </cell>
          <cell r="BB1214">
            <v>2416666.9</v>
          </cell>
          <cell r="BC1214">
            <v>12000</v>
          </cell>
          <cell r="BD1214">
            <v>15000</v>
          </cell>
          <cell r="BE1214">
            <v>200000</v>
          </cell>
          <cell r="BF1214">
            <v>185000</v>
          </cell>
          <cell r="BG1214">
            <v>100000</v>
          </cell>
          <cell r="BH1214">
            <v>50000</v>
          </cell>
          <cell r="BI1214">
            <v>100000</v>
          </cell>
          <cell r="BJ1214">
            <v>50000</v>
          </cell>
          <cell r="BK1214">
            <v>2216666.9</v>
          </cell>
          <cell r="BL1214">
            <v>506250</v>
          </cell>
          <cell r="BM1214">
            <v>0.15</v>
          </cell>
          <cell r="BN1214">
            <v>1710416.9</v>
          </cell>
          <cell r="BR1214">
            <v>5000000</v>
          </cell>
          <cell r="BY1214">
            <v>1710416.9</v>
          </cell>
        </row>
        <row r="1215">
          <cell r="B1215">
            <v>11100057</v>
          </cell>
          <cell r="C1215" t="str">
            <v>MOCHAMAD EKY RAMDHANI</v>
          </cell>
          <cell r="D1215" t="str">
            <v>Act Spv</v>
          </cell>
          <cell r="E1215" t="str">
            <v>SAWIT</v>
          </cell>
          <cell r="F1215">
            <v>2</v>
          </cell>
          <cell r="G1215" t="str">
            <v>00-00-0000</v>
          </cell>
          <cell r="H1215" t="str">
            <v>K/1</v>
          </cell>
          <cell r="I1215" t="str">
            <v>03-10-2011</v>
          </cell>
          <cell r="J1215" t="str">
            <v>Mandiri</v>
          </cell>
          <cell r="K1215" t="str">
            <v>1250012737375</v>
          </cell>
          <cell r="L1215" t="str">
            <v>97.263.313.5.044.000</v>
          </cell>
          <cell r="M1215">
            <v>2000000</v>
          </cell>
          <cell r="N1215">
            <v>21</v>
          </cell>
          <cell r="O1215">
            <v>2000000</v>
          </cell>
          <cell r="P1215">
            <v>1350000</v>
          </cell>
          <cell r="S1215">
            <v>3350000</v>
          </cell>
          <cell r="AF1215">
            <v>159523.80952380953</v>
          </cell>
          <cell r="AG1215">
            <v>3350000</v>
          </cell>
          <cell r="AT1215" t="str">
            <v>12 of 12</v>
          </cell>
          <cell r="AV1215" t="str">
            <v>LUNAS</v>
          </cell>
          <cell r="AW1215">
            <v>0</v>
          </cell>
          <cell r="AX1215">
            <v>0</v>
          </cell>
          <cell r="AY1215">
            <v>0</v>
          </cell>
          <cell r="AZ1215">
            <v>0</v>
          </cell>
          <cell r="BB1215">
            <v>3350000</v>
          </cell>
          <cell r="BC1215">
            <v>10598.846399999999</v>
          </cell>
          <cell r="BD1215">
            <v>13248.558000000001</v>
          </cell>
          <cell r="BE1215">
            <v>176647.44</v>
          </cell>
          <cell r="BF1215">
            <v>163398.88200000001</v>
          </cell>
          <cell r="BG1215">
            <v>88323.72</v>
          </cell>
          <cell r="BH1215">
            <v>44161.86</v>
          </cell>
          <cell r="BI1215">
            <v>88323.72</v>
          </cell>
          <cell r="BJ1215">
            <v>44161.86</v>
          </cell>
          <cell r="BK1215">
            <v>3173352.56</v>
          </cell>
          <cell r="BL1215">
            <v>502500</v>
          </cell>
          <cell r="BM1215">
            <v>0.15</v>
          </cell>
          <cell r="BN1215">
            <v>2670852.56</v>
          </cell>
          <cell r="BR1215">
            <v>4416186</v>
          </cell>
          <cell r="BY1215">
            <v>2670852.56</v>
          </cell>
        </row>
        <row r="1216">
          <cell r="B1216">
            <v>13020044</v>
          </cell>
          <cell r="C1216" t="str">
            <v>AGUNG YUDHIANTO</v>
          </cell>
          <cell r="D1216" t="str">
            <v>Sales Sawit</v>
          </cell>
          <cell r="E1216" t="str">
            <v>SAWIT</v>
          </cell>
          <cell r="F1216">
            <v>3</v>
          </cell>
          <cell r="G1216" t="str">
            <v>00-00-0000</v>
          </cell>
          <cell r="H1216" t="str">
            <v>K/2</v>
          </cell>
          <cell r="I1216" t="str">
            <v>19-02-2013</v>
          </cell>
          <cell r="J1216" t="str">
            <v>Mandiri</v>
          </cell>
          <cell r="K1216" t="str">
            <v>1250012737227</v>
          </cell>
          <cell r="L1216" t="str">
            <v>68.658.916.9-006.000</v>
          </cell>
          <cell r="M1216">
            <v>2000000</v>
          </cell>
          <cell r="N1216">
            <v>21</v>
          </cell>
          <cell r="O1216">
            <v>2000000</v>
          </cell>
          <cell r="P1216">
            <v>1104046.5</v>
          </cell>
          <cell r="S1216">
            <v>3104046.5</v>
          </cell>
          <cell r="V1216">
            <v>0</v>
          </cell>
          <cell r="Y1216">
            <v>0</v>
          </cell>
          <cell r="AB1216">
            <v>0</v>
          </cell>
          <cell r="AC1216">
            <v>0</v>
          </cell>
          <cell r="AF1216">
            <v>147811.73809523811</v>
          </cell>
          <cell r="AG1216">
            <v>3104046.5</v>
          </cell>
          <cell r="AH1216">
            <v>0</v>
          </cell>
          <cell r="AI1216">
            <v>0</v>
          </cell>
          <cell r="AJ1216">
            <v>0</v>
          </cell>
          <cell r="AK1216">
            <v>0</v>
          </cell>
          <cell r="AL1216">
            <v>0</v>
          </cell>
          <cell r="AN1216">
            <v>0</v>
          </cell>
          <cell r="AQ1216">
            <v>0</v>
          </cell>
          <cell r="AT1216" t="str">
            <v>5 of 6</v>
          </cell>
          <cell r="AU1216">
            <v>383333.1</v>
          </cell>
          <cell r="AW1216">
            <v>0</v>
          </cell>
          <cell r="AX1216">
            <v>0</v>
          </cell>
          <cell r="AY1216">
            <v>0</v>
          </cell>
          <cell r="AZ1216">
            <v>0</v>
          </cell>
          <cell r="BB1216">
            <v>2720713.4</v>
          </cell>
          <cell r="BC1216">
            <v>10598.846399999999</v>
          </cell>
          <cell r="BD1216">
            <v>13248.558000000001</v>
          </cell>
          <cell r="BE1216">
            <v>176647.44</v>
          </cell>
          <cell r="BF1216">
            <v>163398.88200000001</v>
          </cell>
          <cell r="BG1216">
            <v>88323.72</v>
          </cell>
          <cell r="BH1216">
            <v>44161.86</v>
          </cell>
          <cell r="BI1216">
            <v>88323.72</v>
          </cell>
          <cell r="BJ1216">
            <v>44161.86</v>
          </cell>
          <cell r="BK1216">
            <v>2544065.96</v>
          </cell>
          <cell r="BL1216">
            <v>465606.97499999998</v>
          </cell>
          <cell r="BM1216">
            <v>0.15</v>
          </cell>
          <cell r="BN1216">
            <v>2078458.9849999999</v>
          </cell>
          <cell r="BR1216">
            <v>4416186</v>
          </cell>
          <cell r="BY1216">
            <v>2078458.9849999999</v>
          </cell>
        </row>
        <row r="1217">
          <cell r="B1217">
            <v>17010110</v>
          </cell>
          <cell r="C1217" t="str">
            <v>MURPHY JOHANSJAH</v>
          </cell>
          <cell r="D1217" t="str">
            <v>Admin</v>
          </cell>
          <cell r="E1217" t="str">
            <v>SAWIT</v>
          </cell>
          <cell r="F1217">
            <v>4</v>
          </cell>
          <cell r="G1217" t="str">
            <v>00-00-0000</v>
          </cell>
          <cell r="H1217" t="str">
            <v>K/2</v>
          </cell>
          <cell r="I1217" t="str">
            <v>10-11-2020</v>
          </cell>
          <cell r="J1217" t="str">
            <v>Mandiri</v>
          </cell>
          <cell r="M1217">
            <v>2000000</v>
          </cell>
          <cell r="N1217">
            <v>21</v>
          </cell>
          <cell r="O1217">
            <v>2000000</v>
          </cell>
          <cell r="P1217">
            <v>1104046.5</v>
          </cell>
          <cell r="S1217">
            <v>3104046.5</v>
          </cell>
          <cell r="V1217">
            <v>0</v>
          </cell>
          <cell r="Y1217">
            <v>0</v>
          </cell>
          <cell r="AB1217">
            <v>0</v>
          </cell>
          <cell r="AC1217">
            <v>0</v>
          </cell>
          <cell r="AF1217">
            <v>147811.73809523811</v>
          </cell>
          <cell r="AG1217">
            <v>3104046.5</v>
          </cell>
          <cell r="AH1217">
            <v>0</v>
          </cell>
          <cell r="AI1217">
            <v>0</v>
          </cell>
          <cell r="AJ1217">
            <v>0</v>
          </cell>
          <cell r="AK1217">
            <v>0</v>
          </cell>
          <cell r="AL1217">
            <v>0</v>
          </cell>
          <cell r="AN1217">
            <v>0</v>
          </cell>
          <cell r="AQ1217">
            <v>0</v>
          </cell>
          <cell r="AT1217">
            <v>0</v>
          </cell>
          <cell r="AU1217">
            <v>0</v>
          </cell>
          <cell r="AW1217">
            <v>0</v>
          </cell>
          <cell r="AX1217">
            <v>0</v>
          </cell>
          <cell r="AY1217">
            <v>0</v>
          </cell>
          <cell r="AZ1217">
            <v>0</v>
          </cell>
          <cell r="BB1217">
            <v>3104046.5</v>
          </cell>
          <cell r="BC1217">
            <v>10598.846399999999</v>
          </cell>
          <cell r="BD1217">
            <v>13248.558000000001</v>
          </cell>
          <cell r="BE1217">
            <v>176647.44</v>
          </cell>
          <cell r="BF1217">
            <v>163398.88200000001</v>
          </cell>
          <cell r="BG1217">
            <v>88323.72</v>
          </cell>
          <cell r="BH1217">
            <v>44161.86</v>
          </cell>
          <cell r="BI1217">
            <v>88323.72</v>
          </cell>
          <cell r="BJ1217">
            <v>44161.86</v>
          </cell>
          <cell r="BK1217">
            <v>2927399.06</v>
          </cell>
          <cell r="BN1217">
            <v>2927399.06</v>
          </cell>
          <cell r="BR1217">
            <v>4416186</v>
          </cell>
          <cell r="BY1217">
            <v>2927399.06</v>
          </cell>
        </row>
        <row r="1218">
          <cell r="B1218">
            <v>16030019</v>
          </cell>
          <cell r="C1218" t="str">
            <v>ARI GUNAWAN</v>
          </cell>
          <cell r="D1218" t="str">
            <v>Sales</v>
          </cell>
          <cell r="E1218" t="str">
            <v>SAWIT</v>
          </cell>
          <cell r="F1218">
            <v>5</v>
          </cell>
          <cell r="G1218" t="str">
            <v>00-00-0000</v>
          </cell>
          <cell r="H1218" t="str">
            <v>K/0</v>
          </cell>
          <cell r="I1218" t="str">
            <v>10-03-2016</v>
          </cell>
          <cell r="J1218" t="str">
            <v>Mandiri</v>
          </cell>
          <cell r="K1218" t="str">
            <v>1250012734869</v>
          </cell>
          <cell r="M1218">
            <v>2000000</v>
          </cell>
          <cell r="N1218">
            <v>21</v>
          </cell>
          <cell r="O1218">
            <v>2000000</v>
          </cell>
          <cell r="P1218">
            <v>1104046.5</v>
          </cell>
          <cell r="S1218">
            <v>3104046.5</v>
          </cell>
          <cell r="V1218">
            <v>0</v>
          </cell>
          <cell r="Y1218">
            <v>0</v>
          </cell>
          <cell r="AB1218">
            <v>0</v>
          </cell>
          <cell r="AC1218">
            <v>0</v>
          </cell>
          <cell r="AF1218">
            <v>147811.73809523811</v>
          </cell>
          <cell r="AG1218">
            <v>3104046.5</v>
          </cell>
          <cell r="AH1218">
            <v>0</v>
          </cell>
          <cell r="AI1218">
            <v>0</v>
          </cell>
          <cell r="AJ1218">
            <v>0</v>
          </cell>
          <cell r="AK1218">
            <v>0</v>
          </cell>
          <cell r="AL1218">
            <v>0</v>
          </cell>
          <cell r="AN1218">
            <v>0</v>
          </cell>
          <cell r="AQ1218">
            <v>0</v>
          </cell>
          <cell r="AT1218">
            <v>0</v>
          </cell>
          <cell r="AU1218">
            <v>0</v>
          </cell>
          <cell r="AW1218">
            <v>0</v>
          </cell>
          <cell r="AX1218">
            <v>0</v>
          </cell>
          <cell r="AY1218">
            <v>0</v>
          </cell>
          <cell r="AZ1218">
            <v>0</v>
          </cell>
          <cell r="BB1218">
            <v>3104046.5</v>
          </cell>
          <cell r="BC1218">
            <v>10598.846399999999</v>
          </cell>
          <cell r="BD1218">
            <v>13248.558000000001</v>
          </cell>
          <cell r="BE1218">
            <v>176647.44</v>
          </cell>
          <cell r="BF1218">
            <v>163398.88200000001</v>
          </cell>
          <cell r="BG1218">
            <v>88323.72</v>
          </cell>
          <cell r="BH1218">
            <v>44161.86</v>
          </cell>
          <cell r="BI1218">
            <v>88323.72</v>
          </cell>
          <cell r="BJ1218">
            <v>44161.86</v>
          </cell>
          <cell r="BK1218">
            <v>2927399.06</v>
          </cell>
          <cell r="BL1218">
            <v>465606.97499999998</v>
          </cell>
          <cell r="BM1218">
            <v>0.15</v>
          </cell>
          <cell r="BN1218">
            <v>2461792.085</v>
          </cell>
          <cell r="BR1218">
            <v>4416186</v>
          </cell>
          <cell r="BY1218">
            <v>2461792.085</v>
          </cell>
        </row>
        <row r="1219">
          <cell r="B1219">
            <v>21020023</v>
          </cell>
          <cell r="C1219" t="str">
            <v>JUSSILA MELIALA</v>
          </cell>
          <cell r="D1219" t="str">
            <v>Sales Marketing</v>
          </cell>
          <cell r="E1219" t="str">
            <v>SAWIT</v>
          </cell>
          <cell r="F1219">
            <v>6</v>
          </cell>
          <cell r="G1219" t="str">
            <v>00-00-0000</v>
          </cell>
          <cell r="H1219" t="str">
            <v>K/3</v>
          </cell>
          <cell r="I1219" t="str">
            <v>25-02-2021</v>
          </cell>
          <cell r="J1219" t="str">
            <v>Mandiri</v>
          </cell>
          <cell r="K1219" t="str">
            <v>'1250013584545</v>
          </cell>
          <cell r="L1219" t="str">
            <v>79.412.772.0-009.000</v>
          </cell>
          <cell r="M1219">
            <v>2000000</v>
          </cell>
          <cell r="N1219">
            <v>21</v>
          </cell>
          <cell r="O1219">
            <v>2000000</v>
          </cell>
          <cell r="P1219">
            <v>1125000</v>
          </cell>
          <cell r="S1219">
            <v>4500000</v>
          </cell>
          <cell r="AF1219">
            <v>214285.71428571429</v>
          </cell>
          <cell r="AG1219">
            <v>4500000</v>
          </cell>
          <cell r="AZ1219">
            <v>0</v>
          </cell>
          <cell r="BB1219">
            <v>4500000</v>
          </cell>
          <cell r="BC1219">
            <v>10598.846399999999</v>
          </cell>
          <cell r="BD1219">
            <v>13248.558000000001</v>
          </cell>
          <cell r="BE1219">
            <v>0</v>
          </cell>
          <cell r="BF1219">
            <v>163398.88200000001</v>
          </cell>
          <cell r="BG1219">
            <v>88323.72</v>
          </cell>
          <cell r="BH1219">
            <v>44161.86</v>
          </cell>
          <cell r="BI1219">
            <v>88323.72</v>
          </cell>
          <cell r="BJ1219">
            <v>0</v>
          </cell>
          <cell r="BK1219">
            <v>4367514.42</v>
          </cell>
          <cell r="BL1219">
            <v>675000</v>
          </cell>
          <cell r="BM1219">
            <v>0.15</v>
          </cell>
          <cell r="BN1219">
            <v>3692514.42</v>
          </cell>
          <cell r="BR1219">
            <v>4416186</v>
          </cell>
          <cell r="BY1219">
            <v>3692514.42</v>
          </cell>
        </row>
        <row r="1220">
          <cell r="M1220">
            <v>12000000</v>
          </cell>
          <cell r="O1220">
            <v>12000000</v>
          </cell>
          <cell r="P1220">
            <v>7162139.5</v>
          </cell>
          <cell r="Q1220">
            <v>0</v>
          </cell>
          <cell r="R1220">
            <v>0</v>
          </cell>
          <cell r="S1220">
            <v>20537139.5</v>
          </cell>
          <cell r="V1220">
            <v>0</v>
          </cell>
          <cell r="Y1220">
            <v>0</v>
          </cell>
          <cell r="AB1220">
            <v>0</v>
          </cell>
          <cell r="AC1220">
            <v>0</v>
          </cell>
          <cell r="AF1220">
            <v>977959.0238095239</v>
          </cell>
          <cell r="AG1220">
            <v>20537139.5</v>
          </cell>
          <cell r="AH1220">
            <v>0</v>
          </cell>
          <cell r="AI1220">
            <v>0</v>
          </cell>
          <cell r="AJ1220">
            <v>0</v>
          </cell>
          <cell r="AK1220">
            <v>0</v>
          </cell>
          <cell r="AL1220">
            <v>0</v>
          </cell>
          <cell r="AO1220">
            <v>0</v>
          </cell>
          <cell r="AR1220">
            <v>0</v>
          </cell>
          <cell r="AS1220">
            <v>0</v>
          </cell>
          <cell r="AU1220">
            <v>1341666.2</v>
          </cell>
          <cell r="AX1220">
            <v>0</v>
          </cell>
          <cell r="AZ1220">
            <v>0</v>
          </cell>
          <cell r="BB1220">
            <v>19195473.300000001</v>
          </cell>
          <cell r="BC1220">
            <v>64994.231999999989</v>
          </cell>
          <cell r="BD1220">
            <v>81242.790000000008</v>
          </cell>
          <cell r="BE1220">
            <v>906589.76</v>
          </cell>
          <cell r="BF1220">
            <v>1001994.4099999999</v>
          </cell>
          <cell r="BG1220">
            <v>541618.6</v>
          </cell>
          <cell r="BH1220">
            <v>270809.3</v>
          </cell>
          <cell r="BI1220">
            <v>541618.6</v>
          </cell>
          <cell r="BJ1220">
            <v>226647.44</v>
          </cell>
          <cell r="BK1220">
            <v>18156397.960000001</v>
          </cell>
          <cell r="BN1220">
            <v>15541434.01</v>
          </cell>
          <cell r="BR1220">
            <v>22664744</v>
          </cell>
          <cell r="BY1220">
            <v>15541434.01</v>
          </cell>
        </row>
        <row r="1221">
          <cell r="BY1221">
            <v>0</v>
          </cell>
        </row>
        <row r="1223">
          <cell r="B1223" t="str">
            <v>DIVISI      :</v>
          </cell>
          <cell r="C1223" t="str">
            <v>OLEOCHEMICAL</v>
          </cell>
          <cell r="BY1223">
            <v>0</v>
          </cell>
        </row>
        <row r="1224">
          <cell r="B1224" t="str">
            <v>NIK</v>
          </cell>
          <cell r="C1224" t="str">
            <v>NAMA</v>
          </cell>
          <cell r="D1224" t="str">
            <v>JABATAN</v>
          </cell>
          <cell r="E1224" t="str">
            <v>DIVISI / CABANG</v>
          </cell>
          <cell r="F1224" t="str">
            <v>NO SLIP</v>
          </cell>
          <cell r="G1224" t="str">
            <v>TGL</v>
          </cell>
          <cell r="H1224" t="str">
            <v>STATUS</v>
          </cell>
          <cell r="I1224" t="str">
            <v>TGL</v>
          </cell>
          <cell r="J1224" t="str">
            <v>BANK</v>
          </cell>
          <cell r="K1224" t="str">
            <v>NO. REKENING</v>
          </cell>
          <cell r="L1224" t="str">
            <v>NPWP</v>
          </cell>
          <cell r="M1224" t="str">
            <v>GAJI POKOK</v>
          </cell>
          <cell r="N1224" t="str">
            <v>HARI</v>
          </cell>
          <cell r="O1224" t="str">
            <v>GAJI POKOK EFEKTIF</v>
          </cell>
          <cell r="P1224" t="str">
            <v>TUNJANGAN</v>
          </cell>
          <cell r="S1224" t="str">
            <v>GAJI</v>
          </cell>
          <cell r="T1224" t="str">
            <v>INSENTIF, KOMISI &amp; PENCAPAIAN</v>
          </cell>
          <cell r="AC1224" t="str">
            <v>TOTAL</v>
          </cell>
          <cell r="AD1224" t="str">
            <v>PREMI</v>
          </cell>
          <cell r="AF1224" t="str">
            <v>Gaji Per hari</v>
          </cell>
          <cell r="AG1224" t="str">
            <v>Gaji setelah dipotong hari</v>
          </cell>
          <cell r="AH1224" t="str">
            <v>LEMBUR, ROLLING, DLL</v>
          </cell>
          <cell r="AL1224" t="str">
            <v>TOTAL</v>
          </cell>
          <cell r="AM1224" t="str">
            <v>Dinner Allowance</v>
          </cell>
          <cell r="AP1224" t="str">
            <v>Extra Dinner Allowance</v>
          </cell>
          <cell r="AS1224" t="str">
            <v>Grand Total</v>
          </cell>
          <cell r="AT1224" t="str">
            <v>POTONGAN</v>
          </cell>
          <cell r="AW1224" t="str">
            <v>Motor Support</v>
          </cell>
          <cell r="AY1224" t="str">
            <v>KOREKSI (+/-)</v>
          </cell>
          <cell r="BB1224" t="str">
            <v>TOTAL</v>
          </cell>
          <cell r="BC1224" t="str">
            <v>JAMSOSTEK (DARI GAJI POKOK)</v>
          </cell>
          <cell r="BK1224" t="str">
            <v>GAJI</v>
          </cell>
          <cell r="BL1224" t="str">
            <v>DIBAYAR FULL</v>
          </cell>
          <cell r="BN1224" t="str">
            <v>TOTAL</v>
          </cell>
        </row>
        <row r="1225">
          <cell r="G1225" t="str">
            <v>LAHIR</v>
          </cell>
          <cell r="H1225" t="str">
            <v>KEL</v>
          </cell>
          <cell r="I1225" t="str">
            <v>MASUK</v>
          </cell>
          <cell r="N1225" t="str">
            <v>KERJA</v>
          </cell>
          <cell r="P1225" t="str">
            <v>Tetap</v>
          </cell>
          <cell r="Q1225" t="str">
            <v>Transport</v>
          </cell>
          <cell r="R1225" t="str">
            <v>Jabatan</v>
          </cell>
          <cell r="S1225" t="str">
            <v>BRUTO</v>
          </cell>
          <cell r="T1225" t="str">
            <v>First Hour</v>
          </cell>
          <cell r="U1225" t="str">
            <v>Hours</v>
          </cell>
          <cell r="V1225" t="str">
            <v>INSENTIF</v>
          </cell>
          <cell r="W1225" t="str">
            <v>Second Hour</v>
          </cell>
          <cell r="X1225" t="str">
            <v>Hour</v>
          </cell>
          <cell r="Y1225" t="str">
            <v>KOMISI</v>
          </cell>
          <cell r="Z1225" t="str">
            <v>Third Hour</v>
          </cell>
          <cell r="AA1225" t="str">
            <v>Hours</v>
          </cell>
          <cell r="AB1225" t="str">
            <v>PENCAPAIAN</v>
          </cell>
          <cell r="AC1225" t="str">
            <v>INSENTIF</v>
          </cell>
          <cell r="AD1225" t="str">
            <v>Per Day</v>
          </cell>
          <cell r="AE1225" t="str">
            <v>Days</v>
          </cell>
          <cell r="AH1225" t="str">
            <v>LUAR KOTA</v>
          </cell>
          <cell r="AI1225" t="str">
            <v>LEMBUR</v>
          </cell>
          <cell r="AJ1225" t="str">
            <v>ROLLING</v>
          </cell>
          <cell r="AK1225" t="str">
            <v>UANG HARIAN</v>
          </cell>
          <cell r="AL1225" t="str">
            <v>LEMBUR</v>
          </cell>
          <cell r="AM1225" t="str">
            <v>Per Day</v>
          </cell>
          <cell r="AN1225" t="str">
            <v>Days</v>
          </cell>
          <cell r="AO1225" t="str">
            <v>Total</v>
          </cell>
          <cell r="AP1225" t="str">
            <v>Per Day</v>
          </cell>
          <cell r="AQ1225" t="str">
            <v>Days</v>
          </cell>
          <cell r="AR1225" t="str">
            <v>Total</v>
          </cell>
          <cell r="AS1225" t="str">
            <v>Overtime</v>
          </cell>
          <cell r="AT1225" t="str">
            <v>No.</v>
          </cell>
          <cell r="AU1225" t="str">
            <v>Total</v>
          </cell>
          <cell r="AV1225" t="str">
            <v>Keterangan</v>
          </cell>
          <cell r="AW1225" t="str">
            <v>No.</v>
          </cell>
          <cell r="AX1225" t="str">
            <v>Total</v>
          </cell>
          <cell r="AY1225" t="str">
            <v>No.</v>
          </cell>
          <cell r="AZ1225" t="str">
            <v>Total</v>
          </cell>
          <cell r="BA1225" t="str">
            <v>Keterangan</v>
          </cell>
          <cell r="BB1225" t="str">
            <v>GAJI</v>
          </cell>
          <cell r="BC1225" t="str">
            <v>JKK (0.24%)</v>
          </cell>
          <cell r="BD1225" t="str">
            <v>JKM(0.30%)</v>
          </cell>
          <cell r="BE1225" t="str">
            <v>BPJS (4.0%)</v>
          </cell>
          <cell r="BF1225" t="str">
            <v>JHT (3.7%)</v>
          </cell>
          <cell r="BG1225" t="str">
            <v>JPN (2%)</v>
          </cell>
          <cell r="BH1225" t="str">
            <v>JPN (1%)</v>
          </cell>
          <cell r="BI1225" t="str">
            <v>JHT (2.0%)</v>
          </cell>
          <cell r="BJ1225" t="str">
            <v>BPJS (1%)</v>
          </cell>
          <cell r="BK1225" t="str">
            <v>NETTO</v>
          </cell>
          <cell r="BN1225" t="str">
            <v>Take Home Pay</v>
          </cell>
        </row>
        <row r="1226">
          <cell r="B1226">
            <v>10020003</v>
          </cell>
          <cell r="C1226" t="str">
            <v>IBROHIM</v>
          </cell>
          <cell r="D1226" t="str">
            <v>Oleochemicals Manager</v>
          </cell>
          <cell r="E1226" t="str">
            <v>OLEOCHEMICAL</v>
          </cell>
          <cell r="F1226">
            <v>1</v>
          </cell>
          <cell r="G1226" t="str">
            <v>00-00-0000</v>
          </cell>
          <cell r="H1226" t="str">
            <v>K/1</v>
          </cell>
          <cell r="I1226" t="str">
            <v>16-02-2010</v>
          </cell>
          <cell r="J1226" t="str">
            <v>Mandiri</v>
          </cell>
          <cell r="K1226" t="str">
            <v>1250012736641</v>
          </cell>
          <cell r="L1226" t="str">
            <v>78.309.915.3-434.000</v>
          </cell>
          <cell r="M1226">
            <v>2000000</v>
          </cell>
          <cell r="N1226">
            <v>21</v>
          </cell>
          <cell r="O1226">
            <v>2000000</v>
          </cell>
          <cell r="P1226">
            <v>2200000</v>
          </cell>
          <cell r="S1226">
            <v>4200000</v>
          </cell>
          <cell r="V1226">
            <v>0</v>
          </cell>
          <cell r="Y1226">
            <v>0</v>
          </cell>
          <cell r="AB1226">
            <v>0</v>
          </cell>
          <cell r="AC1226">
            <v>0</v>
          </cell>
          <cell r="AF1226">
            <v>200000</v>
          </cell>
          <cell r="AG1226">
            <v>4200000</v>
          </cell>
          <cell r="AH1226">
            <v>0</v>
          </cell>
          <cell r="AI1226">
            <v>0</v>
          </cell>
          <cell r="AJ1226">
            <v>0</v>
          </cell>
          <cell r="AK1226">
            <v>0</v>
          </cell>
          <cell r="AL1226">
            <v>0</v>
          </cell>
          <cell r="AN1226">
            <v>0</v>
          </cell>
          <cell r="AQ1226">
            <v>0</v>
          </cell>
          <cell r="AT1226">
            <v>0</v>
          </cell>
          <cell r="AW1226">
            <v>0</v>
          </cell>
          <cell r="AX1226">
            <v>0</v>
          </cell>
          <cell r="AY1226">
            <v>0</v>
          </cell>
          <cell r="AZ1226">
            <v>0</v>
          </cell>
          <cell r="BB1226">
            <v>4200000</v>
          </cell>
          <cell r="BC1226">
            <v>14400</v>
          </cell>
          <cell r="BD1226">
            <v>18000</v>
          </cell>
          <cell r="BE1226">
            <v>240000</v>
          </cell>
          <cell r="BF1226">
            <v>222000</v>
          </cell>
          <cell r="BG1226">
            <v>120000</v>
          </cell>
          <cell r="BH1226">
            <v>60000</v>
          </cell>
          <cell r="BI1226">
            <v>120000</v>
          </cell>
          <cell r="BJ1226">
            <v>60000</v>
          </cell>
          <cell r="BK1226">
            <v>3960000</v>
          </cell>
          <cell r="BN1226">
            <v>3960000</v>
          </cell>
          <cell r="BR1226">
            <v>6000000</v>
          </cell>
          <cell r="BY1226">
            <v>3960000</v>
          </cell>
        </row>
        <row r="1227">
          <cell r="B1227">
            <v>12030036</v>
          </cell>
          <cell r="C1227" t="str">
            <v>DWISAPTA OKTORA</v>
          </cell>
          <cell r="D1227" t="str">
            <v>Sales Sawit</v>
          </cell>
          <cell r="E1227" t="str">
            <v>OLEOCHEMICAL</v>
          </cell>
          <cell r="F1227">
            <v>2</v>
          </cell>
          <cell r="G1227" t="str">
            <v>00-00-0000</v>
          </cell>
          <cell r="H1227" t="str">
            <v>TK/0</v>
          </cell>
          <cell r="I1227" t="str">
            <v>01-03-2012</v>
          </cell>
          <cell r="J1227" t="str">
            <v>Mandiri</v>
          </cell>
          <cell r="K1227" t="str">
            <v>1360010007596</v>
          </cell>
          <cell r="L1227" t="str">
            <v>97.263.303.6-514.000</v>
          </cell>
          <cell r="M1227">
            <v>2000000</v>
          </cell>
          <cell r="N1227">
            <v>21</v>
          </cell>
          <cell r="O1227">
            <v>2000000</v>
          </cell>
          <cell r="P1227">
            <v>1187500</v>
          </cell>
          <cell r="S1227">
            <v>3187500</v>
          </cell>
          <cell r="V1227">
            <v>0</v>
          </cell>
          <cell r="Y1227">
            <v>0</v>
          </cell>
          <cell r="AB1227">
            <v>0</v>
          </cell>
          <cell r="AC1227">
            <v>0</v>
          </cell>
          <cell r="AF1227">
            <v>151785.71428571429</v>
          </cell>
          <cell r="AG1227">
            <v>3187500</v>
          </cell>
          <cell r="AH1227">
            <v>0</v>
          </cell>
          <cell r="AI1227">
            <v>0</v>
          </cell>
          <cell r="AJ1227">
            <v>0</v>
          </cell>
          <cell r="AK1227">
            <v>0</v>
          </cell>
          <cell r="AL1227">
            <v>0</v>
          </cell>
          <cell r="AN1227">
            <v>0</v>
          </cell>
          <cell r="AQ1227">
            <v>0</v>
          </cell>
          <cell r="AT1227">
            <v>0</v>
          </cell>
          <cell r="AW1227">
            <v>0</v>
          </cell>
          <cell r="AX1227">
            <v>0</v>
          </cell>
          <cell r="AY1227">
            <v>0</v>
          </cell>
          <cell r="AZ1227">
            <v>0</v>
          </cell>
          <cell r="BB1227">
            <v>3187500</v>
          </cell>
          <cell r="BC1227">
            <v>10598.846399999999</v>
          </cell>
          <cell r="BD1227">
            <v>13248.558000000001</v>
          </cell>
          <cell r="BE1227">
            <v>176647.44</v>
          </cell>
          <cell r="BF1227">
            <v>163398.88200000001</v>
          </cell>
          <cell r="BG1227">
            <v>88323.72</v>
          </cell>
          <cell r="BH1227">
            <v>44161.86</v>
          </cell>
          <cell r="BI1227">
            <v>88323.72</v>
          </cell>
          <cell r="BJ1227">
            <v>44161.86</v>
          </cell>
          <cell r="BK1227">
            <v>3010852.56</v>
          </cell>
          <cell r="BN1227">
            <v>3010852.56</v>
          </cell>
          <cell r="BR1227">
            <v>4416186</v>
          </cell>
          <cell r="BY1227">
            <v>3010852.56</v>
          </cell>
        </row>
        <row r="1228">
          <cell r="B1228">
            <v>14090157</v>
          </cell>
          <cell r="C1228" t="str">
            <v>RIDWAN GUSNEIL</v>
          </cell>
          <cell r="D1228" t="str">
            <v>Sales Oleochemical</v>
          </cell>
          <cell r="E1228" t="str">
            <v>OLEOCHEMICAL</v>
          </cell>
          <cell r="F1228">
            <v>3</v>
          </cell>
          <cell r="G1228" t="str">
            <v>00-00-0000</v>
          </cell>
          <cell r="H1228" t="str">
            <v>TK/0</v>
          </cell>
          <cell r="I1228" t="str">
            <v>01-09-2014</v>
          </cell>
          <cell r="J1228" t="str">
            <v>Mandiri</v>
          </cell>
          <cell r="K1228" t="str">
            <v>1250012737276</v>
          </cell>
          <cell r="L1228" t="str">
            <v>45.542.795.5-407.000</v>
          </cell>
          <cell r="M1228">
            <v>2000000</v>
          </cell>
          <cell r="N1228">
            <v>21</v>
          </cell>
          <cell r="O1228">
            <v>2000000</v>
          </cell>
          <cell r="P1228">
            <v>1150000</v>
          </cell>
          <cell r="S1228">
            <v>3150000</v>
          </cell>
          <cell r="V1228">
            <v>0</v>
          </cell>
          <cell r="Y1228">
            <v>0</v>
          </cell>
          <cell r="AB1228">
            <v>0</v>
          </cell>
          <cell r="AC1228">
            <v>0</v>
          </cell>
          <cell r="AF1228">
            <v>150000</v>
          </cell>
          <cell r="AG1228">
            <v>3150000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N1228">
            <v>0</v>
          </cell>
          <cell r="AQ1228">
            <v>0</v>
          </cell>
          <cell r="AT1228">
            <v>0</v>
          </cell>
          <cell r="AW1228">
            <v>0</v>
          </cell>
          <cell r="AX1228">
            <v>0</v>
          </cell>
          <cell r="AY1228">
            <v>0</v>
          </cell>
          <cell r="AZ1228">
            <v>0</v>
          </cell>
          <cell r="BB1228">
            <v>3150000</v>
          </cell>
          <cell r="BC1228">
            <v>10598.846399999999</v>
          </cell>
          <cell r="BD1228">
            <v>13248.558000000001</v>
          </cell>
          <cell r="BE1228">
            <v>176647.44</v>
          </cell>
          <cell r="BF1228">
            <v>163398.88200000001</v>
          </cell>
          <cell r="BG1228">
            <v>88323.72</v>
          </cell>
          <cell r="BH1228">
            <v>44161.86</v>
          </cell>
          <cell r="BI1228">
            <v>88323.72</v>
          </cell>
          <cell r="BJ1228">
            <v>44161.86</v>
          </cell>
          <cell r="BK1228">
            <v>2973352.56</v>
          </cell>
          <cell r="BN1228">
            <v>2973352.56</v>
          </cell>
          <cell r="BR1228">
            <v>4416186</v>
          </cell>
          <cell r="BY1228">
            <v>2973352.56</v>
          </cell>
        </row>
        <row r="1229">
          <cell r="B1229">
            <v>12090094</v>
          </cell>
          <cell r="C1229" t="str">
            <v>DINI APRIANI</v>
          </cell>
          <cell r="D1229" t="str">
            <v>Admin</v>
          </cell>
          <cell r="E1229" t="str">
            <v>OLEOCHEMICAL</v>
          </cell>
          <cell r="F1229">
            <v>4</v>
          </cell>
          <cell r="G1229" t="str">
            <v>00-00-0000</v>
          </cell>
          <cell r="H1229" t="str">
            <v>TK/0</v>
          </cell>
          <cell r="I1229" t="str">
            <v>24-09-2012</v>
          </cell>
          <cell r="J1229" t="str">
            <v>Mandiri</v>
          </cell>
          <cell r="K1229" t="str">
            <v>1250012737334</v>
          </cell>
          <cell r="L1229" t="str">
            <v>66.155.627.4-027.000</v>
          </cell>
          <cell r="M1229">
            <v>2000000</v>
          </cell>
          <cell r="N1229">
            <v>21</v>
          </cell>
          <cell r="O1229">
            <v>2000000</v>
          </cell>
          <cell r="P1229">
            <v>1200000</v>
          </cell>
          <cell r="S1229">
            <v>3200000</v>
          </cell>
          <cell r="V1229">
            <v>0</v>
          </cell>
          <cell r="Y1229">
            <v>0</v>
          </cell>
          <cell r="AB1229">
            <v>0</v>
          </cell>
          <cell r="AC1229">
            <v>0</v>
          </cell>
          <cell r="AF1229">
            <v>152380.95238095237</v>
          </cell>
          <cell r="AG1229">
            <v>3199999.9999999995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N1229">
            <v>0</v>
          </cell>
          <cell r="AQ1229">
            <v>0</v>
          </cell>
          <cell r="AT1229">
            <v>0</v>
          </cell>
          <cell r="AW1229">
            <v>0</v>
          </cell>
          <cell r="AX1229">
            <v>0</v>
          </cell>
          <cell r="AY1229">
            <v>0</v>
          </cell>
          <cell r="AZ1229">
            <v>0</v>
          </cell>
          <cell r="BB1229">
            <v>3199999.9999999995</v>
          </cell>
          <cell r="BC1229">
            <v>10598.846399999999</v>
          </cell>
          <cell r="BD1229">
            <v>13248.558000000001</v>
          </cell>
          <cell r="BE1229">
            <v>176647.44</v>
          </cell>
          <cell r="BF1229">
            <v>163398.88200000001</v>
          </cell>
          <cell r="BG1229">
            <v>88323.72</v>
          </cell>
          <cell r="BH1229">
            <v>44161.86</v>
          </cell>
          <cell r="BI1229">
            <v>88323.72</v>
          </cell>
          <cell r="BJ1229">
            <v>44161.86</v>
          </cell>
          <cell r="BK1229">
            <v>3023352.5599999996</v>
          </cell>
          <cell r="BN1229">
            <v>3023352.5599999996</v>
          </cell>
          <cell r="BR1229">
            <v>4416186</v>
          </cell>
          <cell r="BY1229">
            <v>3023352.5599999996</v>
          </cell>
        </row>
        <row r="1230">
          <cell r="B1230" t="str">
            <v>17010003</v>
          </cell>
          <cell r="C1230" t="str">
            <v>EDY SUTISNA</v>
          </cell>
          <cell r="D1230" t="str">
            <v>Sales Oleochemical</v>
          </cell>
          <cell r="E1230" t="str">
            <v>OLEOCHEMICAL</v>
          </cell>
          <cell r="F1230">
            <v>5</v>
          </cell>
          <cell r="G1230" t="str">
            <v>00-00-0000</v>
          </cell>
          <cell r="H1230" t="str">
            <v>K/3</v>
          </cell>
          <cell r="I1230" t="str">
            <v>01-03-2017</v>
          </cell>
          <cell r="J1230" t="str">
            <v>Mandiri</v>
          </cell>
          <cell r="K1230" t="str">
            <v>1240005654679</v>
          </cell>
          <cell r="M1230">
            <v>2000000</v>
          </cell>
          <cell r="N1230">
            <v>21</v>
          </cell>
          <cell r="O1230">
            <v>2000000</v>
          </cell>
          <cell r="P1230">
            <v>1187500</v>
          </cell>
          <cell r="S1230">
            <v>3187500</v>
          </cell>
          <cell r="V1230">
            <v>0</v>
          </cell>
          <cell r="Y1230">
            <v>0</v>
          </cell>
          <cell r="AB1230">
            <v>0</v>
          </cell>
          <cell r="AC1230">
            <v>0</v>
          </cell>
          <cell r="AF1230">
            <v>151785.71428571429</v>
          </cell>
          <cell r="AG1230">
            <v>3187500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N1230">
            <v>0</v>
          </cell>
          <cell r="AQ1230">
            <v>0</v>
          </cell>
          <cell r="AT1230">
            <v>0</v>
          </cell>
          <cell r="AW1230">
            <v>0</v>
          </cell>
          <cell r="AX1230">
            <v>0</v>
          </cell>
          <cell r="AY1230">
            <v>0</v>
          </cell>
          <cell r="AZ1230">
            <v>0</v>
          </cell>
          <cell r="BB1230">
            <v>3187500</v>
          </cell>
          <cell r="BC1230">
            <v>10598.846399999999</v>
          </cell>
          <cell r="BD1230">
            <v>13248.558000000001</v>
          </cell>
          <cell r="BE1230">
            <v>0</v>
          </cell>
          <cell r="BF1230">
            <v>163398.88200000001</v>
          </cell>
          <cell r="BG1230">
            <v>88323.72</v>
          </cell>
          <cell r="BH1230">
            <v>44161.86</v>
          </cell>
          <cell r="BI1230">
            <v>88323.72</v>
          </cell>
          <cell r="BJ1230">
            <v>0</v>
          </cell>
          <cell r="BK1230">
            <v>3055014.42</v>
          </cell>
          <cell r="BN1230">
            <v>3055014.42</v>
          </cell>
          <cell r="BR1230">
            <v>4416186</v>
          </cell>
          <cell r="BY1230">
            <v>3055014.42</v>
          </cell>
        </row>
        <row r="1231">
          <cell r="B1231" t="str">
            <v>19020001</v>
          </cell>
          <cell r="C1231" t="str">
            <v>EDWIN NOER</v>
          </cell>
          <cell r="D1231" t="str">
            <v>Sales Engineer</v>
          </cell>
          <cell r="E1231" t="str">
            <v>OLEOCHEMICAL</v>
          </cell>
          <cell r="F1231">
            <v>6</v>
          </cell>
          <cell r="G1231" t="str">
            <v>00-00-0000</v>
          </cell>
          <cell r="H1231" t="str">
            <v>K/2</v>
          </cell>
          <cell r="I1231" t="str">
            <v>01-02-2019</v>
          </cell>
          <cell r="J1231" t="str">
            <v>Mandiri</v>
          </cell>
          <cell r="K1231" t="str">
            <v>900003747220-7</v>
          </cell>
          <cell r="L1231" t="str">
            <v>47.198.6893.407.000</v>
          </cell>
          <cell r="M1231">
            <v>2000000</v>
          </cell>
          <cell r="N1231">
            <v>21</v>
          </cell>
          <cell r="O1231">
            <v>2000000</v>
          </cell>
          <cell r="P1231">
            <v>1212500</v>
          </cell>
          <cell r="S1231">
            <v>3212500</v>
          </cell>
          <cell r="AF1231">
            <v>152976.19047619047</v>
          </cell>
          <cell r="AG1231">
            <v>3212500</v>
          </cell>
          <cell r="BB1231">
            <v>3212500</v>
          </cell>
          <cell r="BC1231">
            <v>10598.846399999999</v>
          </cell>
          <cell r="BD1231">
            <v>13248.558000000001</v>
          </cell>
          <cell r="BE1231">
            <v>176647.44</v>
          </cell>
          <cell r="BF1231">
            <v>163398.88200000001</v>
          </cell>
          <cell r="BG1231">
            <v>88323.72</v>
          </cell>
          <cell r="BH1231">
            <v>44161.86</v>
          </cell>
          <cell r="BI1231">
            <v>88323.72</v>
          </cell>
          <cell r="BJ1231">
            <v>44161.86</v>
          </cell>
          <cell r="BK1231">
            <v>3035852.56</v>
          </cell>
          <cell r="BN1231">
            <v>3035852.56</v>
          </cell>
          <cell r="BR1231">
            <v>4416186</v>
          </cell>
        </row>
        <row r="1232">
          <cell r="M1232">
            <v>12000000</v>
          </cell>
          <cell r="O1232">
            <v>12000000</v>
          </cell>
          <cell r="P1232">
            <v>8137500</v>
          </cell>
          <cell r="Q1232">
            <v>0</v>
          </cell>
          <cell r="R1232">
            <v>0</v>
          </cell>
          <cell r="S1232">
            <v>20137500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958928.57142857159</v>
          </cell>
          <cell r="AG1232">
            <v>20137500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P1232">
            <v>0</v>
          </cell>
          <cell r="AQ1232">
            <v>0</v>
          </cell>
          <cell r="AR1232">
            <v>0</v>
          </cell>
          <cell r="AS1232">
            <v>0</v>
          </cell>
          <cell r="AT1232">
            <v>0</v>
          </cell>
          <cell r="AU1232">
            <v>0</v>
          </cell>
          <cell r="AV1232">
            <v>0</v>
          </cell>
          <cell r="AW1232">
            <v>0</v>
          </cell>
          <cell r="AX1232">
            <v>0</v>
          </cell>
          <cell r="AY1232">
            <v>0</v>
          </cell>
          <cell r="AZ1232">
            <v>0</v>
          </cell>
          <cell r="BA1232">
            <v>0</v>
          </cell>
          <cell r="BB1232">
            <v>20137500</v>
          </cell>
          <cell r="BC1232">
            <v>67394.231999999989</v>
          </cell>
          <cell r="BD1232">
            <v>84242.790000000008</v>
          </cell>
          <cell r="BE1232">
            <v>946589.76</v>
          </cell>
          <cell r="BF1232">
            <v>1038994.4099999999</v>
          </cell>
          <cell r="BG1232">
            <v>561618.6</v>
          </cell>
          <cell r="BH1232">
            <v>280809.3</v>
          </cell>
          <cell r="BI1232">
            <v>561618.6</v>
          </cell>
          <cell r="BJ1232">
            <v>236647.44</v>
          </cell>
          <cell r="BK1232">
            <v>19058424.66</v>
          </cell>
          <cell r="BN1232">
            <v>19058424.66</v>
          </cell>
          <cell r="BR1232">
            <v>28080930</v>
          </cell>
          <cell r="BY1232">
            <v>19058424.66</v>
          </cell>
        </row>
        <row r="1233">
          <cell r="BY1233">
            <v>0</v>
          </cell>
        </row>
        <row r="1235">
          <cell r="B1235" t="str">
            <v>DIVISI      :</v>
          </cell>
          <cell r="C1235" t="str">
            <v>WATER WORK</v>
          </cell>
        </row>
        <row r="1236">
          <cell r="B1236" t="str">
            <v>NIK</v>
          </cell>
          <cell r="C1236" t="str">
            <v>NAMA</v>
          </cell>
          <cell r="D1236" t="str">
            <v>JABATAN</v>
          </cell>
          <cell r="E1236" t="str">
            <v>DIVISI / CABANG</v>
          </cell>
          <cell r="F1236" t="str">
            <v>NO SLIP</v>
          </cell>
          <cell r="G1236" t="str">
            <v>TGL</v>
          </cell>
          <cell r="H1236" t="str">
            <v>STATUS</v>
          </cell>
          <cell r="I1236" t="str">
            <v>TGL</v>
          </cell>
          <cell r="J1236" t="str">
            <v>BANK</v>
          </cell>
          <cell r="K1236" t="str">
            <v>NO. REKENING</v>
          </cell>
          <cell r="L1236" t="str">
            <v>NPWP</v>
          </cell>
          <cell r="M1236" t="str">
            <v>GAJI POKOK</v>
          </cell>
          <cell r="N1236" t="str">
            <v>HARI</v>
          </cell>
          <cell r="O1236" t="str">
            <v>GAJI POKOK EFEKTIF</v>
          </cell>
          <cell r="P1236" t="str">
            <v>TUNJANGAN</v>
          </cell>
          <cell r="S1236" t="str">
            <v>GAJI</v>
          </cell>
          <cell r="T1236" t="str">
            <v>INSENTIF, KOMISI &amp; PENCAPAIAN</v>
          </cell>
          <cell r="AC1236" t="str">
            <v>TOTAL</v>
          </cell>
          <cell r="AD1236" t="str">
            <v>PREMI</v>
          </cell>
          <cell r="AF1236" t="str">
            <v>Gaji Per hari</v>
          </cell>
          <cell r="AG1236" t="str">
            <v>Gaji setelah dipotong hari</v>
          </cell>
          <cell r="AH1236" t="str">
            <v>LEMBUR, ROLLING, DLL</v>
          </cell>
          <cell r="AL1236" t="str">
            <v>TOTAL</v>
          </cell>
          <cell r="AM1236" t="str">
            <v>Dinner Allowance</v>
          </cell>
          <cell r="AP1236" t="str">
            <v>Extra Dinner Allowance</v>
          </cell>
          <cell r="AS1236" t="str">
            <v>Grand Total</v>
          </cell>
          <cell r="AT1236" t="str">
            <v>POTONGAN</v>
          </cell>
          <cell r="AW1236" t="str">
            <v>Motor Support</v>
          </cell>
          <cell r="AY1236" t="str">
            <v>KOREKSI (+/-)</v>
          </cell>
          <cell r="BB1236" t="str">
            <v>TOTAL</v>
          </cell>
          <cell r="BC1236" t="str">
            <v>JAMSOSTEK (DARI GAJI POKOK)</v>
          </cell>
          <cell r="BK1236" t="str">
            <v>GAJI</v>
          </cell>
          <cell r="BL1236" t="str">
            <v>DIBAYAR FULL</v>
          </cell>
          <cell r="BN1236" t="str">
            <v>TOTAL</v>
          </cell>
        </row>
        <row r="1237">
          <cell r="G1237" t="str">
            <v>LAHIR</v>
          </cell>
          <cell r="H1237" t="str">
            <v>KEL</v>
          </cell>
          <cell r="I1237" t="str">
            <v>MASUK</v>
          </cell>
          <cell r="N1237" t="str">
            <v>KERJA</v>
          </cell>
          <cell r="P1237" t="str">
            <v>Tetap</v>
          </cell>
          <cell r="Q1237" t="str">
            <v>Transport</v>
          </cell>
          <cell r="R1237" t="str">
            <v>Jabatan</v>
          </cell>
          <cell r="S1237" t="str">
            <v>BRUTO</v>
          </cell>
          <cell r="T1237" t="str">
            <v>First Hour</v>
          </cell>
          <cell r="U1237" t="str">
            <v>Hours</v>
          </cell>
          <cell r="V1237" t="str">
            <v>INSENTIF</v>
          </cell>
          <cell r="W1237" t="str">
            <v>Second Hour</v>
          </cell>
          <cell r="X1237" t="str">
            <v>Hour</v>
          </cell>
          <cell r="Y1237" t="str">
            <v>KOMISI</v>
          </cell>
          <cell r="Z1237" t="str">
            <v>Third Hour</v>
          </cell>
          <cell r="AA1237" t="str">
            <v>Hours</v>
          </cell>
          <cell r="AB1237" t="str">
            <v>PENCAPAIAN</v>
          </cell>
          <cell r="AC1237" t="str">
            <v>INSENTIF</v>
          </cell>
          <cell r="AD1237" t="str">
            <v>Per Day</v>
          </cell>
          <cell r="AE1237" t="str">
            <v>Days</v>
          </cell>
          <cell r="AH1237" t="str">
            <v>LUAR KOTA</v>
          </cell>
          <cell r="AI1237" t="str">
            <v>LEMBUR</v>
          </cell>
          <cell r="AJ1237" t="str">
            <v>ROLLING</v>
          </cell>
          <cell r="AK1237" t="str">
            <v>UANG HARIAN</v>
          </cell>
          <cell r="AL1237" t="str">
            <v>LEMBUR</v>
          </cell>
          <cell r="AM1237" t="str">
            <v>Per Day</v>
          </cell>
          <cell r="AN1237" t="str">
            <v>Days</v>
          </cell>
          <cell r="AO1237" t="str">
            <v>Total</v>
          </cell>
          <cell r="AP1237" t="str">
            <v>Per Day</v>
          </cell>
          <cell r="AQ1237" t="str">
            <v>Days</v>
          </cell>
          <cell r="AR1237" t="str">
            <v>Total</v>
          </cell>
          <cell r="AS1237" t="str">
            <v>Overtime</v>
          </cell>
          <cell r="AT1237" t="str">
            <v>No.</v>
          </cell>
          <cell r="AU1237" t="str">
            <v>Total</v>
          </cell>
          <cell r="AV1237" t="str">
            <v>Keterangan</v>
          </cell>
          <cell r="AW1237" t="str">
            <v>No.</v>
          </cell>
          <cell r="AX1237" t="str">
            <v>Total</v>
          </cell>
          <cell r="AY1237" t="str">
            <v>No.</v>
          </cell>
          <cell r="AZ1237" t="str">
            <v>Total</v>
          </cell>
          <cell r="BA1237" t="str">
            <v>Keterangan</v>
          </cell>
          <cell r="BB1237" t="str">
            <v>GAJI</v>
          </cell>
          <cell r="BC1237" t="str">
            <v>JKK (0.24%)</v>
          </cell>
          <cell r="BD1237" t="str">
            <v>JKM(0.30%)</v>
          </cell>
          <cell r="BE1237" t="str">
            <v>BPJS (4.0%)</v>
          </cell>
          <cell r="BF1237" t="str">
            <v>JHT (3.7%)</v>
          </cell>
          <cell r="BG1237" t="str">
            <v>JPN (2%)</v>
          </cell>
          <cell r="BH1237" t="str">
            <v>JPN (1%)</v>
          </cell>
          <cell r="BI1237" t="str">
            <v>JHT (2.0%)</v>
          </cell>
          <cell r="BJ1237" t="str">
            <v>BPJS (1%)</v>
          </cell>
          <cell r="BK1237" t="str">
            <v>NETTO</v>
          </cell>
          <cell r="BN1237" t="str">
            <v>Take Home Pay</v>
          </cell>
        </row>
        <row r="1238">
          <cell r="B1238" t="str">
            <v>09080006</v>
          </cell>
          <cell r="C1238" t="str">
            <v>ABDUL HAFID</v>
          </cell>
          <cell r="D1238" t="str">
            <v>Manager</v>
          </cell>
          <cell r="E1238" t="str">
            <v>WATER WORK</v>
          </cell>
          <cell r="F1238">
            <v>1</v>
          </cell>
          <cell r="G1238" t="str">
            <v>00-00-0000</v>
          </cell>
          <cell r="H1238" t="str">
            <v>K/1</v>
          </cell>
          <cell r="I1238" t="str">
            <v>01-08-2009</v>
          </cell>
          <cell r="J1238" t="str">
            <v>Mandiri</v>
          </cell>
          <cell r="K1238" t="str">
            <v>1250012734901</v>
          </cell>
          <cell r="L1238" t="str">
            <v>49.273.239.1-401.000</v>
          </cell>
          <cell r="M1238">
            <v>2000000</v>
          </cell>
          <cell r="N1238">
            <v>21</v>
          </cell>
          <cell r="O1238">
            <v>2000000</v>
          </cell>
          <cell r="P1238">
            <v>2162500</v>
          </cell>
          <cell r="S1238">
            <v>4162500</v>
          </cell>
          <cell r="V1238">
            <v>0</v>
          </cell>
          <cell r="Y1238">
            <v>0</v>
          </cell>
          <cell r="AB1238">
            <v>0</v>
          </cell>
          <cell r="AC1238">
            <v>0</v>
          </cell>
          <cell r="AF1238">
            <v>198214.28571428571</v>
          </cell>
          <cell r="AG1238">
            <v>4162500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N1238">
            <v>0</v>
          </cell>
          <cell r="AQ1238">
            <v>0</v>
          </cell>
          <cell r="AT1238">
            <v>0</v>
          </cell>
          <cell r="AW1238">
            <v>0</v>
          </cell>
          <cell r="AX1238">
            <v>0</v>
          </cell>
          <cell r="AY1238">
            <v>0</v>
          </cell>
          <cell r="AZ1238">
            <v>0</v>
          </cell>
          <cell r="BB1238">
            <v>4162500</v>
          </cell>
          <cell r="BC1238">
            <v>14400</v>
          </cell>
          <cell r="BD1238">
            <v>18000</v>
          </cell>
          <cell r="BE1238">
            <v>240000</v>
          </cell>
          <cell r="BF1238">
            <v>222000</v>
          </cell>
          <cell r="BG1238">
            <v>120000</v>
          </cell>
          <cell r="BH1238">
            <v>60000</v>
          </cell>
          <cell r="BI1238">
            <v>120000</v>
          </cell>
          <cell r="BJ1238">
            <v>60000</v>
          </cell>
          <cell r="BK1238">
            <v>3922500</v>
          </cell>
          <cell r="BN1238">
            <v>3922500</v>
          </cell>
          <cell r="BR1238">
            <v>6000000</v>
          </cell>
          <cell r="BY1238">
            <v>3922500</v>
          </cell>
        </row>
        <row r="1239">
          <cell r="B1239">
            <v>12050050</v>
          </cell>
          <cell r="C1239" t="str">
            <v>YOPI ANDIKA</v>
          </cell>
          <cell r="D1239" t="str">
            <v>Sales</v>
          </cell>
          <cell r="E1239" t="str">
            <v>WATER WORK</v>
          </cell>
          <cell r="F1239">
            <v>2</v>
          </cell>
          <cell r="G1239" t="str">
            <v>00-00-0000</v>
          </cell>
          <cell r="H1239" t="str">
            <v>TK/0</v>
          </cell>
          <cell r="I1239" t="str">
            <v>07-05-2012</v>
          </cell>
          <cell r="J1239" t="str">
            <v>Mandiri</v>
          </cell>
          <cell r="K1239" t="str">
            <v>1250012734893</v>
          </cell>
          <cell r="L1239" t="str">
            <v>57.116.759.2-315.000</v>
          </cell>
          <cell r="M1239">
            <v>2000000</v>
          </cell>
          <cell r="N1239">
            <v>21</v>
          </cell>
          <cell r="O1239">
            <v>2000000</v>
          </cell>
          <cell r="P1239">
            <v>1212500</v>
          </cell>
          <cell r="S1239">
            <v>3212500</v>
          </cell>
          <cell r="V1239">
            <v>0</v>
          </cell>
          <cell r="Y1239">
            <v>0</v>
          </cell>
          <cell r="AB1239">
            <v>0</v>
          </cell>
          <cell r="AC1239">
            <v>0</v>
          </cell>
          <cell r="AF1239">
            <v>152976.19047619047</v>
          </cell>
          <cell r="AG1239">
            <v>3212500</v>
          </cell>
          <cell r="AH1239">
            <v>0</v>
          </cell>
          <cell r="AI1239">
            <v>0</v>
          </cell>
          <cell r="AJ1239">
            <v>0</v>
          </cell>
          <cell r="AK1239">
            <v>0</v>
          </cell>
          <cell r="AL1239">
            <v>0</v>
          </cell>
          <cell r="AN1239">
            <v>0</v>
          </cell>
          <cell r="AQ1239">
            <v>0</v>
          </cell>
          <cell r="AT1239">
            <v>0</v>
          </cell>
          <cell r="AW1239">
            <v>0</v>
          </cell>
          <cell r="AX1239">
            <v>0</v>
          </cell>
          <cell r="AY1239">
            <v>0</v>
          </cell>
          <cell r="AZ1239">
            <v>0</v>
          </cell>
          <cell r="BB1239">
            <v>3212500</v>
          </cell>
          <cell r="BC1239">
            <v>10598.846399999999</v>
          </cell>
          <cell r="BD1239">
            <v>13248.558000000001</v>
          </cell>
          <cell r="BE1239">
            <v>176647.44</v>
          </cell>
          <cell r="BF1239">
            <v>163398.88200000001</v>
          </cell>
          <cell r="BG1239">
            <v>88323.72</v>
          </cell>
          <cell r="BH1239">
            <v>44161.86</v>
          </cell>
          <cell r="BI1239">
            <v>88323.72</v>
          </cell>
          <cell r="BJ1239">
            <v>44161.86</v>
          </cell>
          <cell r="BK1239">
            <v>3035852.56</v>
          </cell>
          <cell r="BN1239">
            <v>3035852.56</v>
          </cell>
          <cell r="BR1239">
            <v>4416186</v>
          </cell>
          <cell r="BY1239">
            <v>3035852.56</v>
          </cell>
        </row>
        <row r="1240">
          <cell r="B1240">
            <v>13010011</v>
          </cell>
          <cell r="C1240" t="str">
            <v>HAMZAH SUMARLON PURBA</v>
          </cell>
          <cell r="D1240" t="str">
            <v>Sales</v>
          </cell>
          <cell r="E1240" t="str">
            <v>WATER WORK</v>
          </cell>
          <cell r="F1240">
            <v>3</v>
          </cell>
          <cell r="G1240" t="str">
            <v>00-00-0000</v>
          </cell>
          <cell r="H1240" t="str">
            <v>TK/0</v>
          </cell>
          <cell r="I1240" t="str">
            <v>17-01-2013</v>
          </cell>
          <cell r="J1240" t="str">
            <v>Mandiri</v>
          </cell>
          <cell r="K1240" t="str">
            <v>1250012734844</v>
          </cell>
          <cell r="L1240" t="str">
            <v>57.422.682.5-416.000</v>
          </cell>
          <cell r="M1240">
            <v>2000000</v>
          </cell>
          <cell r="N1240">
            <v>21</v>
          </cell>
          <cell r="O1240">
            <v>2000000</v>
          </cell>
          <cell r="P1240">
            <v>1104046.5</v>
          </cell>
          <cell r="S1240">
            <v>3104046.5</v>
          </cell>
          <cell r="V1240">
            <v>0</v>
          </cell>
          <cell r="Y1240">
            <v>0</v>
          </cell>
          <cell r="AB1240">
            <v>0</v>
          </cell>
          <cell r="AC1240">
            <v>0</v>
          </cell>
          <cell r="AF1240">
            <v>147811.73809523811</v>
          </cell>
          <cell r="AG1240">
            <v>3104046.5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N1240">
            <v>0</v>
          </cell>
          <cell r="AQ1240">
            <v>0</v>
          </cell>
          <cell r="AT1240">
            <v>0</v>
          </cell>
          <cell r="AW1240">
            <v>0</v>
          </cell>
          <cell r="AX1240">
            <v>0</v>
          </cell>
          <cell r="AY1240">
            <v>0</v>
          </cell>
          <cell r="AZ1240">
            <v>0</v>
          </cell>
          <cell r="BB1240">
            <v>3104046.5</v>
          </cell>
          <cell r="BC1240">
            <v>10598.846399999999</v>
          </cell>
          <cell r="BD1240">
            <v>13248.558000000001</v>
          </cell>
          <cell r="BE1240">
            <v>176647.44</v>
          </cell>
          <cell r="BF1240">
            <v>163398.88200000001</v>
          </cell>
          <cell r="BG1240">
            <v>88323.72</v>
          </cell>
          <cell r="BH1240">
            <v>44161.86</v>
          </cell>
          <cell r="BI1240">
            <v>88323.72</v>
          </cell>
          <cell r="BJ1240">
            <v>44161.86</v>
          </cell>
          <cell r="BK1240">
            <v>2927399.06</v>
          </cell>
          <cell r="BN1240">
            <v>2927399.06</v>
          </cell>
          <cell r="BR1240">
            <v>4416186</v>
          </cell>
          <cell r="BY1240">
            <v>2927399.06</v>
          </cell>
        </row>
        <row r="1241">
          <cell r="B1241">
            <v>13010014</v>
          </cell>
          <cell r="C1241" t="str">
            <v>M. NUR SHOLEH ALWIE</v>
          </cell>
          <cell r="D1241" t="str">
            <v>Sales</v>
          </cell>
          <cell r="E1241" t="str">
            <v>WATER WORK</v>
          </cell>
          <cell r="F1241">
            <v>4</v>
          </cell>
          <cell r="G1241" t="str">
            <v>00-00-0000</v>
          </cell>
          <cell r="H1241" t="str">
            <v>TK/0</v>
          </cell>
          <cell r="I1241" t="str">
            <v>15-01-2013</v>
          </cell>
          <cell r="J1241" t="str">
            <v>Mandiri</v>
          </cell>
          <cell r="K1241" t="str">
            <v>1250012734877</v>
          </cell>
          <cell r="L1241" t="str">
            <v>55.150.826.0-515-000</v>
          </cell>
          <cell r="M1241">
            <v>2000000</v>
          </cell>
          <cell r="N1241">
            <v>21</v>
          </cell>
          <cell r="O1241">
            <v>2000000</v>
          </cell>
          <cell r="P1241">
            <v>1104046.5</v>
          </cell>
          <cell r="S1241">
            <v>3104046.5</v>
          </cell>
          <cell r="V1241">
            <v>0</v>
          </cell>
          <cell r="Y1241">
            <v>0</v>
          </cell>
          <cell r="AB1241">
            <v>0</v>
          </cell>
          <cell r="AC1241">
            <v>0</v>
          </cell>
          <cell r="AF1241">
            <v>147811.73809523811</v>
          </cell>
          <cell r="AG1241">
            <v>3104046.5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N1241">
            <v>0</v>
          </cell>
          <cell r="AQ1241">
            <v>0</v>
          </cell>
          <cell r="AT1241">
            <v>0</v>
          </cell>
          <cell r="AU1241">
            <v>0</v>
          </cell>
          <cell r="AW1241">
            <v>0</v>
          </cell>
          <cell r="AX1241">
            <v>0</v>
          </cell>
          <cell r="AY1241">
            <v>0</v>
          </cell>
          <cell r="AZ1241">
            <v>0</v>
          </cell>
          <cell r="BB1241">
            <v>3104046.5</v>
          </cell>
          <cell r="BC1241">
            <v>10598.846399999999</v>
          </cell>
          <cell r="BD1241">
            <v>13248.558000000001</v>
          </cell>
          <cell r="BE1241">
            <v>176647.44</v>
          </cell>
          <cell r="BF1241">
            <v>163398.88200000001</v>
          </cell>
          <cell r="BG1241">
            <v>88323.72</v>
          </cell>
          <cell r="BH1241">
            <v>44161.86</v>
          </cell>
          <cell r="BI1241">
            <v>88323.72</v>
          </cell>
          <cell r="BJ1241">
            <v>44161.86</v>
          </cell>
          <cell r="BK1241">
            <v>2927399.06</v>
          </cell>
          <cell r="BN1241">
            <v>2927399.06</v>
          </cell>
          <cell r="BR1241">
            <v>4416186</v>
          </cell>
          <cell r="BY1241">
            <v>2927399.06</v>
          </cell>
        </row>
        <row r="1242">
          <cell r="B1242">
            <v>16110066</v>
          </cell>
          <cell r="C1242" t="str">
            <v>TOMA'AH</v>
          </cell>
          <cell r="D1242" t="str">
            <v>Admin Sales</v>
          </cell>
          <cell r="E1242" t="str">
            <v>WATER WORK</v>
          </cell>
          <cell r="F1242">
            <v>5</v>
          </cell>
          <cell r="G1242" t="str">
            <v>00-00-0000</v>
          </cell>
          <cell r="H1242" t="str">
            <v>TK/0</v>
          </cell>
          <cell r="I1242" t="str">
            <v>06-12-2016</v>
          </cell>
          <cell r="J1242" t="str">
            <v>Mandiri</v>
          </cell>
          <cell r="K1242" t="str">
            <v>1200010657984</v>
          </cell>
          <cell r="L1242" t="str">
            <v>70.935.740.4-045.000</v>
          </cell>
          <cell r="M1242">
            <v>2000000</v>
          </cell>
          <cell r="N1242">
            <v>21</v>
          </cell>
          <cell r="O1242">
            <v>2000000</v>
          </cell>
          <cell r="P1242">
            <v>1104046.5</v>
          </cell>
          <cell r="S1242">
            <v>3104046.5</v>
          </cell>
          <cell r="V1242">
            <v>0</v>
          </cell>
          <cell r="Y1242">
            <v>0</v>
          </cell>
          <cell r="AB1242">
            <v>0</v>
          </cell>
          <cell r="AC1242">
            <v>0</v>
          </cell>
          <cell r="AF1242">
            <v>147811.73809523811</v>
          </cell>
          <cell r="AG1242">
            <v>3104046.5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N1242">
            <v>0</v>
          </cell>
          <cell r="AQ1242">
            <v>0</v>
          </cell>
          <cell r="AT1242" t="str">
            <v>9 of 12</v>
          </cell>
          <cell r="AU1242">
            <v>479567</v>
          </cell>
          <cell r="AW1242">
            <v>0</v>
          </cell>
          <cell r="AX1242">
            <v>0</v>
          </cell>
          <cell r="AY1242">
            <v>0</v>
          </cell>
          <cell r="AZ1242">
            <v>0</v>
          </cell>
          <cell r="BB1242">
            <v>2624479.5</v>
          </cell>
          <cell r="BC1242">
            <v>10598.846399999999</v>
          </cell>
          <cell r="BD1242">
            <v>13248.558000000001</v>
          </cell>
          <cell r="BE1242">
            <v>176647.44</v>
          </cell>
          <cell r="BF1242">
            <v>163398.88200000001</v>
          </cell>
          <cell r="BG1242">
            <v>88323.72</v>
          </cell>
          <cell r="BH1242">
            <v>44161.86</v>
          </cell>
          <cell r="BI1242">
            <v>88323.72</v>
          </cell>
          <cell r="BJ1242">
            <v>44161.86</v>
          </cell>
          <cell r="BK1242">
            <v>2447832.06</v>
          </cell>
          <cell r="BN1242">
            <v>2447832.06</v>
          </cell>
          <cell r="BR1242">
            <v>4416186</v>
          </cell>
          <cell r="BY1242">
            <v>2447832.06</v>
          </cell>
        </row>
        <row r="1243">
          <cell r="B1243" t="str">
            <v>18090010</v>
          </cell>
          <cell r="C1243" t="str">
            <v>Mohammad Ulinnuha</v>
          </cell>
          <cell r="D1243" t="str">
            <v>Sales Project</v>
          </cell>
          <cell r="E1243" t="str">
            <v>WATERWORK</v>
          </cell>
          <cell r="F1243">
            <v>6</v>
          </cell>
          <cell r="G1243" t="str">
            <v>00-00-0000</v>
          </cell>
          <cell r="H1243" t="str">
            <v>K/2</v>
          </cell>
          <cell r="I1243" t="str">
            <v>10-09-2018</v>
          </cell>
          <cell r="J1243" t="str">
            <v>Mandiri</v>
          </cell>
          <cell r="M1243">
            <v>2000000</v>
          </cell>
          <cell r="N1243">
            <v>21</v>
          </cell>
          <cell r="O1243">
            <v>2000000</v>
          </cell>
          <cell r="P1243">
            <v>1104046.5</v>
          </cell>
          <cell r="S1243">
            <v>3104046.5</v>
          </cell>
          <cell r="AF1243">
            <v>147811.73809523811</v>
          </cell>
          <cell r="AG1243">
            <v>3104046.5</v>
          </cell>
          <cell r="BB1243">
            <v>3104046.5</v>
          </cell>
          <cell r="BC1243">
            <v>10598.846399999999</v>
          </cell>
          <cell r="BD1243">
            <v>13248.558000000001</v>
          </cell>
          <cell r="BE1243">
            <v>176647.44</v>
          </cell>
          <cell r="BF1243">
            <v>163398.88200000001</v>
          </cell>
          <cell r="BG1243">
            <v>88323.72</v>
          </cell>
          <cell r="BH1243">
            <v>44161.86</v>
          </cell>
          <cell r="BI1243">
            <v>88323.72</v>
          </cell>
          <cell r="BK1243">
            <v>2971560.92</v>
          </cell>
          <cell r="BN1243">
            <v>2971560.92</v>
          </cell>
          <cell r="BR1243">
            <v>4416186</v>
          </cell>
        </row>
        <row r="1244">
          <cell r="B1244" t="str">
            <v>19020012</v>
          </cell>
          <cell r="C1244" t="str">
            <v>Febri Yano</v>
          </cell>
          <cell r="D1244" t="str">
            <v>Sales Engineering</v>
          </cell>
          <cell r="E1244" t="str">
            <v>WATERWORK</v>
          </cell>
          <cell r="F1244">
            <v>7</v>
          </cell>
          <cell r="G1244" t="str">
            <v>00-00-0000</v>
          </cell>
          <cell r="H1244" t="str">
            <v>K/2</v>
          </cell>
          <cell r="I1244" t="str">
            <v>21-03-2019</v>
          </cell>
          <cell r="J1244" t="str">
            <v>Mandiri</v>
          </cell>
          <cell r="M1244">
            <v>2000000</v>
          </cell>
          <cell r="N1244">
            <v>21</v>
          </cell>
          <cell r="O1244">
            <v>2000000</v>
          </cell>
          <cell r="P1244">
            <v>1104046.5</v>
          </cell>
          <cell r="S1244">
            <v>3104046.5</v>
          </cell>
          <cell r="AF1244">
            <v>147811.73809523811</v>
          </cell>
          <cell r="AG1244">
            <v>3104046.5</v>
          </cell>
          <cell r="BB1244">
            <v>3104046.5</v>
          </cell>
          <cell r="BC1244">
            <v>10598.846399999999</v>
          </cell>
          <cell r="BD1244">
            <v>13248.558000000001</v>
          </cell>
          <cell r="BF1244">
            <v>163398.88200000001</v>
          </cell>
          <cell r="BG1244">
            <v>88323.72</v>
          </cell>
          <cell r="BH1244">
            <v>44161.86</v>
          </cell>
          <cell r="BI1244">
            <v>88323.72</v>
          </cell>
          <cell r="BK1244">
            <v>2971560.92</v>
          </cell>
          <cell r="BN1244">
            <v>2971560.92</v>
          </cell>
          <cell r="BR1244">
            <v>4416186</v>
          </cell>
        </row>
        <row r="1245">
          <cell r="B1245">
            <v>20090001</v>
          </cell>
          <cell r="C1245" t="str">
            <v>Muhammad Ismail</v>
          </cell>
          <cell r="D1245" t="str">
            <v>Sales Engineering</v>
          </cell>
          <cell r="E1245" t="str">
            <v>WATERWORK</v>
          </cell>
          <cell r="F1245">
            <v>8</v>
          </cell>
          <cell r="G1245" t="str">
            <v>00-00-0000</v>
          </cell>
          <cell r="H1245" t="str">
            <v>K/0</v>
          </cell>
          <cell r="I1245" t="str">
            <v>04-09-2020</v>
          </cell>
          <cell r="J1245" t="str">
            <v>Mandiri</v>
          </cell>
          <cell r="K1245" t="str">
            <v>9000020109485</v>
          </cell>
          <cell r="L1245" t="str">
            <v>85.065.175.3-404.000</v>
          </cell>
          <cell r="M1245">
            <v>2000000</v>
          </cell>
          <cell r="N1245">
            <v>21</v>
          </cell>
          <cell r="O1245">
            <v>2000000</v>
          </cell>
          <cell r="P1245">
            <v>1104046.5</v>
          </cell>
          <cell r="S1245">
            <v>3104046.5</v>
          </cell>
          <cell r="AF1245">
            <v>147811.73809523811</v>
          </cell>
          <cell r="AG1245">
            <v>3104046.5</v>
          </cell>
          <cell r="BB1245">
            <v>3104046.5</v>
          </cell>
          <cell r="BC1245">
            <v>10598.846399999999</v>
          </cell>
          <cell r="BD1245">
            <v>13248.558000000001</v>
          </cell>
          <cell r="BE1245">
            <v>176647.44</v>
          </cell>
          <cell r="BF1245">
            <v>163398.88200000001</v>
          </cell>
          <cell r="BG1245">
            <v>88323.72</v>
          </cell>
          <cell r="BH1245">
            <v>44161.86</v>
          </cell>
          <cell r="BI1245">
            <v>88323.72</v>
          </cell>
          <cell r="BJ1245">
            <v>44161.86</v>
          </cell>
          <cell r="BK1245">
            <v>2927399.06</v>
          </cell>
          <cell r="BN1245">
            <v>2927399.06</v>
          </cell>
          <cell r="BR1245">
            <v>4416186</v>
          </cell>
        </row>
        <row r="1246">
          <cell r="B1246">
            <v>20012008</v>
          </cell>
          <cell r="C1246" t="str">
            <v>Arif Budiman</v>
          </cell>
          <cell r="D1246" t="str">
            <v>Admin</v>
          </cell>
          <cell r="F1246">
            <v>9</v>
          </cell>
          <cell r="G1246" t="str">
            <v>00-00-0000</v>
          </cell>
          <cell r="H1246" t="str">
            <v>TK/0</v>
          </cell>
          <cell r="I1246" t="str">
            <v>03-12-2020</v>
          </cell>
          <cell r="J1246" t="str">
            <v>Mandiri</v>
          </cell>
          <cell r="K1246" t="str">
            <v>1200010746233</v>
          </cell>
          <cell r="M1246">
            <v>2000000</v>
          </cell>
          <cell r="N1246">
            <v>21</v>
          </cell>
          <cell r="O1246">
            <v>2000000</v>
          </cell>
          <cell r="P1246">
            <v>1104046.5</v>
          </cell>
          <cell r="S1246">
            <v>4416186</v>
          </cell>
          <cell r="AF1246">
            <v>210294.57142857142</v>
          </cell>
          <cell r="AG1246">
            <v>4416186</v>
          </cell>
          <cell r="BB1246">
            <v>4416186</v>
          </cell>
          <cell r="BC1246">
            <v>10598.846399999999</v>
          </cell>
          <cell r="BD1246">
            <v>13248.558000000001</v>
          </cell>
          <cell r="BF1246">
            <v>163398.88200000001</v>
          </cell>
          <cell r="BG1246">
            <v>88323.72</v>
          </cell>
          <cell r="BH1246">
            <v>44161.86</v>
          </cell>
          <cell r="BI1246">
            <v>88323.72</v>
          </cell>
          <cell r="BK1246">
            <v>4283700.42</v>
          </cell>
          <cell r="BN1246">
            <v>4283700.42</v>
          </cell>
          <cell r="BR1246">
            <v>4416186</v>
          </cell>
        </row>
        <row r="1247">
          <cell r="M1247">
            <v>18000000</v>
          </cell>
          <cell r="O1247">
            <v>18000000</v>
          </cell>
          <cell r="P1247">
            <v>11103325.5</v>
          </cell>
          <cell r="Q1247">
            <v>0</v>
          </cell>
          <cell r="R1247">
            <v>0</v>
          </cell>
          <cell r="S1247">
            <v>30415465</v>
          </cell>
          <cell r="V1247">
            <v>0</v>
          </cell>
          <cell r="Y1247">
            <v>0</v>
          </cell>
          <cell r="AB1247">
            <v>0</v>
          </cell>
          <cell r="AC1247">
            <v>0</v>
          </cell>
          <cell r="AF1247">
            <v>1448355.4761904762</v>
          </cell>
          <cell r="AG1247">
            <v>30415465</v>
          </cell>
          <cell r="AH1247">
            <v>0</v>
          </cell>
          <cell r="AI1247">
            <v>0</v>
          </cell>
          <cell r="AJ1247">
            <v>0</v>
          </cell>
          <cell r="AK1247">
            <v>0</v>
          </cell>
          <cell r="AL1247">
            <v>0</v>
          </cell>
          <cell r="AO1247">
            <v>0</v>
          </cell>
          <cell r="AR1247">
            <v>0</v>
          </cell>
          <cell r="AS1247">
            <v>0</v>
          </cell>
          <cell r="AU1247">
            <v>479567</v>
          </cell>
          <cell r="AX1247">
            <v>0</v>
          </cell>
          <cell r="AY1247">
            <v>0</v>
          </cell>
          <cell r="AZ1247">
            <v>0</v>
          </cell>
          <cell r="BA1247">
            <v>0</v>
          </cell>
          <cell r="BB1247">
            <v>29935898</v>
          </cell>
          <cell r="BC1247">
            <v>99190.771199999974</v>
          </cell>
          <cell r="BD1247">
            <v>123988.46400000002</v>
          </cell>
          <cell r="BE1247">
            <v>1299884.6399999999</v>
          </cell>
          <cell r="BF1247">
            <v>1529191.0559999999</v>
          </cell>
          <cell r="BG1247">
            <v>826589.75999999989</v>
          </cell>
          <cell r="BH1247">
            <v>413294.87999999995</v>
          </cell>
          <cell r="BI1247">
            <v>826589.75999999989</v>
          </cell>
          <cell r="BJ1247">
            <v>280809.3</v>
          </cell>
          <cell r="BK1247">
            <v>28415204.060000002</v>
          </cell>
          <cell r="BN1247">
            <v>28415204.060000002</v>
          </cell>
          <cell r="BR1247">
            <v>41329488</v>
          </cell>
          <cell r="BY1247">
            <v>28415204.060000002</v>
          </cell>
        </row>
        <row r="1248">
          <cell r="BY1248">
            <v>0</v>
          </cell>
        </row>
        <row r="1249">
          <cell r="BY1249">
            <v>0</v>
          </cell>
        </row>
        <row r="1250">
          <cell r="B1250" t="str">
            <v>Subsidiary:</v>
          </cell>
          <cell r="C1250" t="str">
            <v>IAPS MARINE</v>
          </cell>
          <cell r="BY1250">
            <v>0</v>
          </cell>
        </row>
        <row r="1251">
          <cell r="B1251" t="str">
            <v>NIK</v>
          </cell>
          <cell r="C1251" t="str">
            <v>NAMA</v>
          </cell>
          <cell r="D1251" t="str">
            <v>JABATAN</v>
          </cell>
          <cell r="E1251" t="str">
            <v>DIVISI / CABANG</v>
          </cell>
          <cell r="F1251" t="str">
            <v>NO SLIP</v>
          </cell>
          <cell r="G1251" t="str">
            <v>TGL</v>
          </cell>
          <cell r="H1251" t="str">
            <v>STATUS</v>
          </cell>
          <cell r="I1251" t="str">
            <v>TGL</v>
          </cell>
          <cell r="J1251" t="str">
            <v>BANK</v>
          </cell>
          <cell r="K1251" t="str">
            <v>NO. REKENING</v>
          </cell>
          <cell r="L1251" t="str">
            <v>NPWP</v>
          </cell>
          <cell r="M1251" t="str">
            <v>GAJI POKOK</v>
          </cell>
          <cell r="N1251" t="str">
            <v>HARI</v>
          </cell>
          <cell r="O1251" t="str">
            <v>GAJI POKOK EFEKTIF</v>
          </cell>
          <cell r="P1251" t="str">
            <v>TUNJANGAN</v>
          </cell>
          <cell r="S1251" t="str">
            <v>GAJI</v>
          </cell>
          <cell r="T1251" t="str">
            <v>INSENTIF, KOMISI &amp; PENCAPAIAN</v>
          </cell>
          <cell r="AC1251" t="str">
            <v>TOTAL</v>
          </cell>
          <cell r="AD1251" t="str">
            <v>PREMI</v>
          </cell>
          <cell r="AF1251" t="str">
            <v>Gaji Per hari</v>
          </cell>
          <cell r="AG1251" t="str">
            <v>Gaji setelah dipotong hari</v>
          </cell>
          <cell r="AH1251" t="str">
            <v>LEMBUR, ROLLING, DLL</v>
          </cell>
          <cell r="AL1251" t="str">
            <v>TOTAL</v>
          </cell>
          <cell r="AM1251" t="str">
            <v>Dinner Allowance</v>
          </cell>
          <cell r="AP1251" t="str">
            <v>Extra Dinner Allowance</v>
          </cell>
          <cell r="AS1251" t="str">
            <v>Grand Total</v>
          </cell>
          <cell r="AT1251" t="str">
            <v>POTONGAN</v>
          </cell>
          <cell r="AW1251" t="str">
            <v>Motor Support</v>
          </cell>
          <cell r="AY1251" t="str">
            <v>KOREKSI (+/-)</v>
          </cell>
          <cell r="BB1251" t="str">
            <v>TOTAL</v>
          </cell>
          <cell r="BC1251" t="str">
            <v>JAMSOSTEK (DARI GAJI POKOK)</v>
          </cell>
          <cell r="BK1251" t="str">
            <v>GAJI</v>
          </cell>
          <cell r="BL1251" t="str">
            <v>DIBAYAR FULL</v>
          </cell>
          <cell r="BN1251" t="str">
            <v>TOTAL</v>
          </cell>
        </row>
        <row r="1252">
          <cell r="G1252" t="str">
            <v>LAHIR</v>
          </cell>
          <cell r="H1252" t="str">
            <v>KEL</v>
          </cell>
          <cell r="I1252" t="str">
            <v>MASUK</v>
          </cell>
          <cell r="N1252" t="str">
            <v>KERJA</v>
          </cell>
          <cell r="P1252" t="str">
            <v>Tetap</v>
          </cell>
          <cell r="Q1252" t="str">
            <v>Transport</v>
          </cell>
          <cell r="R1252" t="str">
            <v>Jabatan</v>
          </cell>
          <cell r="S1252" t="str">
            <v>BRUTO</v>
          </cell>
          <cell r="T1252" t="str">
            <v>First Hour</v>
          </cell>
          <cell r="U1252" t="str">
            <v>Hours</v>
          </cell>
          <cell r="V1252" t="str">
            <v>INSENTIF</v>
          </cell>
          <cell r="W1252" t="str">
            <v>Second Hour</v>
          </cell>
          <cell r="X1252" t="str">
            <v>Hour</v>
          </cell>
          <cell r="Y1252" t="str">
            <v>KOMISI</v>
          </cell>
          <cell r="Z1252" t="str">
            <v>Third Hour</v>
          </cell>
          <cell r="AA1252" t="str">
            <v>Hours</v>
          </cell>
          <cell r="AB1252" t="str">
            <v>PENCAPAIAN</v>
          </cell>
          <cell r="AC1252" t="str">
            <v>INSENTIF</v>
          </cell>
          <cell r="AD1252" t="str">
            <v>Per Day</v>
          </cell>
          <cell r="AE1252" t="str">
            <v>Days</v>
          </cell>
          <cell r="AH1252" t="str">
            <v>LUAR KOTA</v>
          </cell>
          <cell r="AI1252" t="str">
            <v>LEMBUR</v>
          </cell>
          <cell r="AJ1252" t="str">
            <v>ROLLING</v>
          </cell>
          <cell r="AK1252" t="str">
            <v>UANG HARIAN</v>
          </cell>
          <cell r="AL1252" t="str">
            <v>LEMBUR</v>
          </cell>
          <cell r="AM1252" t="str">
            <v>Per Day</v>
          </cell>
          <cell r="AN1252" t="str">
            <v>Days</v>
          </cell>
          <cell r="AO1252" t="str">
            <v>Total</v>
          </cell>
          <cell r="AP1252" t="str">
            <v>Per Day</v>
          </cell>
          <cell r="AQ1252" t="str">
            <v>Days</v>
          </cell>
          <cell r="AR1252" t="str">
            <v>Total</v>
          </cell>
          <cell r="AS1252" t="str">
            <v>Overtime</v>
          </cell>
          <cell r="AT1252" t="str">
            <v>No.</v>
          </cell>
          <cell r="AU1252" t="str">
            <v>Total</v>
          </cell>
          <cell r="AV1252" t="str">
            <v>Keterangan</v>
          </cell>
          <cell r="AW1252" t="str">
            <v>No.</v>
          </cell>
          <cell r="AX1252" t="str">
            <v>Total</v>
          </cell>
          <cell r="AY1252" t="str">
            <v>No.</v>
          </cell>
          <cell r="AZ1252" t="str">
            <v>Total</v>
          </cell>
          <cell r="BA1252" t="str">
            <v>Keterangan</v>
          </cell>
          <cell r="BB1252" t="str">
            <v>GAJI</v>
          </cell>
          <cell r="BC1252" t="str">
            <v>JKK (0.24%)</v>
          </cell>
          <cell r="BD1252" t="str">
            <v>JKM(0.30%)</v>
          </cell>
          <cell r="BE1252" t="str">
            <v>BPJS (4.0%)</v>
          </cell>
          <cell r="BF1252" t="str">
            <v>JHT (3.7%)</v>
          </cell>
          <cell r="BG1252" t="str">
            <v>JPN (2%)</v>
          </cell>
          <cell r="BH1252" t="str">
            <v>JPN (1%)</v>
          </cell>
          <cell r="BI1252" t="str">
            <v>JHT (2.0%)</v>
          </cell>
          <cell r="BJ1252" t="str">
            <v>BPJS (1%)</v>
          </cell>
          <cell r="BK1252" t="str">
            <v>NETTO</v>
          </cell>
          <cell r="BN1252" t="str">
            <v>Take Home Pay</v>
          </cell>
        </row>
        <row r="1253">
          <cell r="B1253">
            <v>12110115</v>
          </cell>
          <cell r="C1253" t="str">
            <v>KRISTIYANTO</v>
          </cell>
          <cell r="D1253" t="str">
            <v>Act Direktur</v>
          </cell>
          <cell r="E1253" t="str">
            <v>IAPS</v>
          </cell>
          <cell r="F1253">
            <v>1</v>
          </cell>
          <cell r="G1253" t="str">
            <v>00-00-0000</v>
          </cell>
          <cell r="H1253" t="str">
            <v>K/2</v>
          </cell>
          <cell r="I1253" t="str">
            <v>03-08-2020</v>
          </cell>
          <cell r="J1253" t="str">
            <v>Mandiri</v>
          </cell>
          <cell r="K1253" t="str">
            <v>1250012739413</v>
          </cell>
          <cell r="L1253" t="str">
            <v>45.591.925.8-048.000</v>
          </cell>
          <cell r="M1253">
            <v>2000000</v>
          </cell>
          <cell r="N1253">
            <v>21</v>
          </cell>
          <cell r="O1253">
            <v>2000000</v>
          </cell>
          <cell r="P1253">
            <v>3250000</v>
          </cell>
          <cell r="S1253">
            <v>13000000</v>
          </cell>
          <cell r="V1253">
            <v>0</v>
          </cell>
          <cell r="Y1253">
            <v>0</v>
          </cell>
          <cell r="AB1253">
            <v>0</v>
          </cell>
          <cell r="AC1253">
            <v>0</v>
          </cell>
          <cell r="AF1253">
            <v>619047.61904761905</v>
          </cell>
          <cell r="AG1253">
            <v>13000000</v>
          </cell>
          <cell r="AH1253">
            <v>0</v>
          </cell>
          <cell r="AI1253">
            <v>0</v>
          </cell>
          <cell r="AJ1253">
            <v>0</v>
          </cell>
          <cell r="AK1253">
            <v>0</v>
          </cell>
          <cell r="AL1253">
            <v>0</v>
          </cell>
          <cell r="AN1253">
            <v>0</v>
          </cell>
          <cell r="AQ1253">
            <v>0</v>
          </cell>
          <cell r="AT1253">
            <v>0</v>
          </cell>
          <cell r="AW1253">
            <v>0</v>
          </cell>
          <cell r="AX1253">
            <v>0</v>
          </cell>
          <cell r="AY1253">
            <v>0</v>
          </cell>
          <cell r="BB1253">
            <v>13000000</v>
          </cell>
          <cell r="BC1253">
            <v>14400</v>
          </cell>
          <cell r="BD1253">
            <v>18000</v>
          </cell>
          <cell r="BE1253">
            <v>240000</v>
          </cell>
          <cell r="BF1253">
            <v>222000</v>
          </cell>
          <cell r="BG1253">
            <v>120000</v>
          </cell>
          <cell r="BH1253">
            <v>60000</v>
          </cell>
          <cell r="BI1253">
            <v>120000</v>
          </cell>
          <cell r="BJ1253">
            <v>60000</v>
          </cell>
          <cell r="BK1253">
            <v>12760000</v>
          </cell>
          <cell r="BN1253">
            <v>12760000</v>
          </cell>
          <cell r="BR1253">
            <v>6000000</v>
          </cell>
          <cell r="BY1253">
            <v>12760000</v>
          </cell>
        </row>
        <row r="1254">
          <cell r="B1254">
            <v>12120122</v>
          </cell>
          <cell r="C1254" t="str">
            <v>ABDUL MUIS</v>
          </cell>
          <cell r="D1254" t="str">
            <v xml:space="preserve">Sales </v>
          </cell>
          <cell r="E1254" t="str">
            <v>IAPS</v>
          </cell>
          <cell r="F1254">
            <v>2</v>
          </cell>
          <cell r="G1254" t="str">
            <v>00-00-0000</v>
          </cell>
          <cell r="H1254" t="str">
            <v>K/1</v>
          </cell>
          <cell r="I1254" t="str">
            <v>03-08-2020</v>
          </cell>
          <cell r="J1254" t="str">
            <v>Mandiri</v>
          </cell>
          <cell r="K1254" t="str">
            <v>1250012739405</v>
          </cell>
          <cell r="L1254" t="str">
            <v>66.314.131.5-045.000</v>
          </cell>
          <cell r="M1254">
            <v>2000000</v>
          </cell>
          <cell r="N1254">
            <v>21</v>
          </cell>
          <cell r="O1254">
            <v>2000000</v>
          </cell>
          <cell r="P1254">
            <v>1104046.5</v>
          </cell>
          <cell r="S1254">
            <v>3104046.5</v>
          </cell>
          <cell r="V1254">
            <v>0</v>
          </cell>
          <cell r="Y1254">
            <v>0</v>
          </cell>
          <cell r="AB1254">
            <v>0</v>
          </cell>
          <cell r="AC1254">
            <v>0</v>
          </cell>
          <cell r="AF1254">
            <v>147811.73809523811</v>
          </cell>
          <cell r="AG1254">
            <v>3104046.5</v>
          </cell>
          <cell r="AH1254">
            <v>0</v>
          </cell>
          <cell r="AI1254">
            <v>0</v>
          </cell>
          <cell r="AJ1254">
            <v>0</v>
          </cell>
          <cell r="AK1254">
            <v>0</v>
          </cell>
          <cell r="AL1254">
            <v>0</v>
          </cell>
          <cell r="AN1254">
            <v>0</v>
          </cell>
          <cell r="AQ1254">
            <v>0</v>
          </cell>
          <cell r="AW1254">
            <v>0</v>
          </cell>
          <cell r="AX1254">
            <v>0</v>
          </cell>
          <cell r="AY1254">
            <v>0</v>
          </cell>
          <cell r="BB1254">
            <v>3104046.5</v>
          </cell>
          <cell r="BE1254">
            <v>176647.44</v>
          </cell>
          <cell r="BJ1254">
            <v>44161.86</v>
          </cell>
          <cell r="BK1254">
            <v>3059884.64</v>
          </cell>
          <cell r="BN1254">
            <v>3059884.64</v>
          </cell>
          <cell r="BR1254">
            <v>4416186</v>
          </cell>
          <cell r="BY1254">
            <v>3059884.64</v>
          </cell>
        </row>
        <row r="1255">
          <cell r="B1255" t="str">
            <v>18100007</v>
          </cell>
          <cell r="C1255" t="str">
            <v>Arnal Sulaeman</v>
          </cell>
          <cell r="D1255" t="str">
            <v>Admin</v>
          </cell>
          <cell r="E1255" t="str">
            <v>IAPS</v>
          </cell>
          <cell r="F1255">
            <v>3</v>
          </cell>
          <cell r="G1255" t="str">
            <v>00-00-0000</v>
          </cell>
          <cell r="H1255" t="str">
            <v>K/1</v>
          </cell>
          <cell r="I1255" t="str">
            <v>03-08-2020</v>
          </cell>
          <cell r="J1255" t="str">
            <v>Mandiri</v>
          </cell>
          <cell r="K1255" t="str">
            <v>1250013668314</v>
          </cell>
          <cell r="L1255" t="str">
            <v>59.611.205.2-004.000</v>
          </cell>
          <cell r="M1255">
            <v>2000000</v>
          </cell>
          <cell r="N1255">
            <v>21</v>
          </cell>
          <cell r="O1255">
            <v>2000000</v>
          </cell>
          <cell r="P1255">
            <v>1104046.5</v>
          </cell>
          <cell r="S1255">
            <v>3104046.5</v>
          </cell>
          <cell r="AF1255">
            <v>147811.73809523811</v>
          </cell>
          <cell r="AG1255">
            <v>3104046.5</v>
          </cell>
          <cell r="BB1255">
            <v>3104046.5</v>
          </cell>
          <cell r="BC1255">
            <v>10598.846399999999</v>
          </cell>
          <cell r="BD1255">
            <v>13248.558000000001</v>
          </cell>
          <cell r="BE1255">
            <v>176647.44</v>
          </cell>
          <cell r="BF1255">
            <v>163398.88200000001</v>
          </cell>
          <cell r="BG1255">
            <v>88323.72</v>
          </cell>
          <cell r="BH1255">
            <v>44161.86</v>
          </cell>
          <cell r="BI1255">
            <v>88323.72</v>
          </cell>
          <cell r="BJ1255">
            <v>44161.86</v>
          </cell>
          <cell r="BK1255">
            <v>2927399.06</v>
          </cell>
          <cell r="BN1255">
            <v>2927399.06</v>
          </cell>
          <cell r="BR1255">
            <v>4416186</v>
          </cell>
        </row>
        <row r="1256">
          <cell r="B1256">
            <v>19010004</v>
          </cell>
          <cell r="C1256" t="str">
            <v>Mohamad Hanif Fadillah Budiman Akbar</v>
          </cell>
          <cell r="D1256" t="str">
            <v>Sales  Support</v>
          </cell>
          <cell r="E1256" t="str">
            <v>IAPS</v>
          </cell>
          <cell r="F1256">
            <v>4</v>
          </cell>
          <cell r="G1256" t="str">
            <v>00-00-0000</v>
          </cell>
          <cell r="H1256" t="str">
            <v>TK/0</v>
          </cell>
          <cell r="I1256" t="str">
            <v>03-08-2020</v>
          </cell>
          <cell r="J1256" t="str">
            <v>Mandiri</v>
          </cell>
          <cell r="K1256" t="str">
            <v>9000001717991</v>
          </cell>
          <cell r="L1256" t="str">
            <v>81.160.034.5-001.000</v>
          </cell>
          <cell r="M1256">
            <v>2000000</v>
          </cell>
          <cell r="N1256">
            <v>21</v>
          </cell>
          <cell r="O1256">
            <v>2000000</v>
          </cell>
          <cell r="P1256">
            <v>1500000</v>
          </cell>
          <cell r="S1256">
            <v>3500000</v>
          </cell>
          <cell r="AF1256">
            <v>166666.66666666666</v>
          </cell>
          <cell r="AG1256">
            <v>3500000</v>
          </cell>
          <cell r="BB1256">
            <v>3500000</v>
          </cell>
          <cell r="BC1256">
            <v>10598.846399999999</v>
          </cell>
          <cell r="BD1256">
            <v>13248.558000000001</v>
          </cell>
          <cell r="BE1256">
            <v>176647.44</v>
          </cell>
          <cell r="BF1256">
            <v>163398.88200000001</v>
          </cell>
          <cell r="BG1256">
            <v>88323.72</v>
          </cell>
          <cell r="BH1256">
            <v>44161.86</v>
          </cell>
          <cell r="BI1256">
            <v>88323.72</v>
          </cell>
          <cell r="BJ1256">
            <v>44161.86</v>
          </cell>
          <cell r="BK1256">
            <v>3323352.56</v>
          </cell>
          <cell r="BN1256">
            <v>3323352.56</v>
          </cell>
          <cell r="BR1256">
            <v>4416186</v>
          </cell>
        </row>
        <row r="1257">
          <cell r="B1257" t="str">
            <v>19060003</v>
          </cell>
          <cell r="C1257" t="str">
            <v>Muhammad Fuad Shofly</v>
          </cell>
          <cell r="D1257" t="str">
            <v xml:space="preserve">Technical Support </v>
          </cell>
          <cell r="E1257" t="str">
            <v>IAPS</v>
          </cell>
          <cell r="F1257">
            <v>5</v>
          </cell>
          <cell r="G1257" t="str">
            <v>00-00-0000</v>
          </cell>
          <cell r="H1257" t="str">
            <v>TK/0</v>
          </cell>
          <cell r="I1257" t="str">
            <v>03-08-2020</v>
          </cell>
          <cell r="J1257" t="str">
            <v>Mandiri</v>
          </cell>
          <cell r="L1257" t="str">
            <v>86.967.709.6-533.000</v>
          </cell>
          <cell r="M1257">
            <v>2000000</v>
          </cell>
          <cell r="N1257">
            <v>21</v>
          </cell>
          <cell r="O1257">
            <v>2000000</v>
          </cell>
          <cell r="P1257">
            <v>1187500</v>
          </cell>
          <cell r="S1257">
            <v>3187500</v>
          </cell>
          <cell r="AF1257">
            <v>151785.71428571429</v>
          </cell>
          <cell r="AG1257">
            <v>3187500</v>
          </cell>
          <cell r="BB1257">
            <v>3187500</v>
          </cell>
          <cell r="BC1257">
            <v>10598.846399999999</v>
          </cell>
          <cell r="BD1257">
            <v>13248.558000000001</v>
          </cell>
          <cell r="BE1257">
            <v>176647.44</v>
          </cell>
          <cell r="BF1257">
            <v>163398.88200000001</v>
          </cell>
          <cell r="BG1257">
            <v>88323.72</v>
          </cell>
          <cell r="BH1257">
            <v>44161.86</v>
          </cell>
          <cell r="BI1257">
            <v>88323.72</v>
          </cell>
          <cell r="BJ1257">
            <v>44161.86</v>
          </cell>
          <cell r="BK1257">
            <v>3010852.56</v>
          </cell>
          <cell r="BN1257">
            <v>3010852.56</v>
          </cell>
          <cell r="BR1257">
            <v>4416186</v>
          </cell>
        </row>
        <row r="1258">
          <cell r="B1258" t="str">
            <v>19070013</v>
          </cell>
          <cell r="C1258" t="str">
            <v>Muhammad Ansori</v>
          </cell>
          <cell r="D1258" t="str">
            <v xml:space="preserve">Sales </v>
          </cell>
          <cell r="E1258" t="str">
            <v>IAPS</v>
          </cell>
          <cell r="F1258">
            <v>6</v>
          </cell>
          <cell r="G1258" t="str">
            <v>00-00-0000</v>
          </cell>
          <cell r="H1258" t="str">
            <v>K/1</v>
          </cell>
          <cell r="I1258" t="str">
            <v>03-08-2020</v>
          </cell>
          <cell r="J1258" t="str">
            <v>Mandiri</v>
          </cell>
          <cell r="L1258" t="str">
            <v>81.926.931.7-301.000</v>
          </cell>
          <cell r="M1258">
            <v>2000000</v>
          </cell>
          <cell r="N1258">
            <v>21</v>
          </cell>
          <cell r="O1258">
            <v>2000000</v>
          </cell>
          <cell r="P1258">
            <v>1104046.5</v>
          </cell>
          <cell r="S1258">
            <v>3104046.5</v>
          </cell>
          <cell r="AF1258">
            <v>147811.73809523811</v>
          </cell>
          <cell r="AG1258">
            <v>3104046.5</v>
          </cell>
          <cell r="BB1258">
            <v>3104046.5</v>
          </cell>
          <cell r="BC1258">
            <v>10598.846399999999</v>
          </cell>
          <cell r="BD1258">
            <v>13248.558000000001</v>
          </cell>
          <cell r="BE1258">
            <v>176647.44</v>
          </cell>
          <cell r="BF1258">
            <v>163398.88200000001</v>
          </cell>
          <cell r="BG1258">
            <v>88323.72</v>
          </cell>
          <cell r="BH1258">
            <v>44161.86</v>
          </cell>
          <cell r="BI1258">
            <v>88323.72</v>
          </cell>
          <cell r="BJ1258">
            <v>44161.86</v>
          </cell>
          <cell r="BK1258">
            <v>2927399.06</v>
          </cell>
          <cell r="BN1258">
            <v>2927399.06</v>
          </cell>
          <cell r="BR1258">
            <v>4416186</v>
          </cell>
        </row>
        <row r="1259">
          <cell r="B1259">
            <v>20090016</v>
          </cell>
          <cell r="C1259" t="str">
            <v>MELISSA SASKIA</v>
          </cell>
          <cell r="D1259" t="str">
            <v>Admin Sales</v>
          </cell>
          <cell r="E1259" t="str">
            <v>IAPS</v>
          </cell>
          <cell r="F1259">
            <v>7</v>
          </cell>
          <cell r="G1259" t="str">
            <v>00-00-0000</v>
          </cell>
          <cell r="H1259" t="str">
            <v>Tk/0</v>
          </cell>
          <cell r="I1259" t="str">
            <v>21-09-2020</v>
          </cell>
          <cell r="J1259" t="str">
            <v>Mandiri</v>
          </cell>
          <cell r="M1259">
            <v>2000000</v>
          </cell>
          <cell r="N1259">
            <v>21</v>
          </cell>
          <cell r="O1259">
            <v>2000000</v>
          </cell>
          <cell r="P1259">
            <v>1104046.5</v>
          </cell>
          <cell r="S1259">
            <v>3104046.5</v>
          </cell>
          <cell r="V1259">
            <v>0</v>
          </cell>
          <cell r="Y1259">
            <v>0</v>
          </cell>
          <cell r="AB1259">
            <v>0</v>
          </cell>
          <cell r="AC1259">
            <v>0</v>
          </cell>
          <cell r="AF1259">
            <v>147811.73809523811</v>
          </cell>
          <cell r="AG1259">
            <v>3104046.5</v>
          </cell>
          <cell r="AH1259">
            <v>0</v>
          </cell>
          <cell r="AL1259">
            <v>0</v>
          </cell>
          <cell r="AN1259">
            <v>0</v>
          </cell>
          <cell r="AQ1259">
            <v>0</v>
          </cell>
          <cell r="AT1259">
            <v>0</v>
          </cell>
          <cell r="AW1259">
            <v>0</v>
          </cell>
          <cell r="AX1259">
            <v>0</v>
          </cell>
          <cell r="AY1259">
            <v>0</v>
          </cell>
          <cell r="AZ1259">
            <v>0</v>
          </cell>
          <cell r="BB1259">
            <v>3104046.5</v>
          </cell>
          <cell r="BC1259">
            <v>10598.846399999999</v>
          </cell>
          <cell r="BD1259">
            <v>13248.558000000001</v>
          </cell>
          <cell r="BE1259">
            <v>176647.44</v>
          </cell>
          <cell r="BF1259">
            <v>163398.88200000001</v>
          </cell>
          <cell r="BG1259">
            <v>88323.72</v>
          </cell>
          <cell r="BH1259">
            <v>44161.86</v>
          </cell>
          <cell r="BI1259">
            <v>88323.72</v>
          </cell>
          <cell r="BJ1259">
            <v>44161.86</v>
          </cell>
          <cell r="BK1259">
            <v>2927399.06</v>
          </cell>
          <cell r="BL1259">
            <v>0</v>
          </cell>
          <cell r="BN1259">
            <v>2927399.06</v>
          </cell>
          <cell r="BR1259">
            <v>4416186</v>
          </cell>
          <cell r="BY1259">
            <v>2927399.06</v>
          </cell>
        </row>
        <row r="1260">
          <cell r="B1260" t="str">
            <v>21004017</v>
          </cell>
          <cell r="C1260" t="str">
            <v>Fauzi Pratama Putra</v>
          </cell>
          <cell r="D1260" t="str">
            <v xml:space="preserve">Sales Engineer </v>
          </cell>
          <cell r="E1260" t="str">
            <v>IAPS</v>
          </cell>
          <cell r="F1260">
            <v>8</v>
          </cell>
          <cell r="G1260" t="str">
            <v>00-00-0000</v>
          </cell>
          <cell r="H1260" t="str">
            <v>K/0</v>
          </cell>
          <cell r="I1260" t="str">
            <v>06-04-2021</v>
          </cell>
          <cell r="J1260" t="str">
            <v>Mandiri</v>
          </cell>
          <cell r="K1260" t="str">
            <v>1570006275300</v>
          </cell>
          <cell r="L1260" t="str">
            <v>90.882.851.0-202.000</v>
          </cell>
          <cell r="M1260">
            <v>2000000</v>
          </cell>
          <cell r="N1260">
            <v>21</v>
          </cell>
          <cell r="O1260">
            <v>2000000</v>
          </cell>
          <cell r="P1260">
            <v>1125000</v>
          </cell>
          <cell r="S1260">
            <v>4500000</v>
          </cell>
          <cell r="AF1260">
            <v>214285.71428571429</v>
          </cell>
          <cell r="AG1260">
            <v>4500000</v>
          </cell>
          <cell r="BB1260">
            <v>4500000</v>
          </cell>
          <cell r="BC1260">
            <v>10800</v>
          </cell>
          <cell r="BD1260">
            <v>13500</v>
          </cell>
          <cell r="BF1260">
            <v>166500</v>
          </cell>
          <cell r="BG1260">
            <v>90000</v>
          </cell>
          <cell r="BH1260">
            <v>45000</v>
          </cell>
          <cell r="BI1260">
            <v>90000</v>
          </cell>
          <cell r="BK1260">
            <v>4365000</v>
          </cell>
          <cell r="BN1260">
            <v>4365000</v>
          </cell>
          <cell r="BR1260">
            <v>4500000</v>
          </cell>
        </row>
        <row r="1261">
          <cell r="M1261">
            <v>16000000</v>
          </cell>
          <cell r="O1261">
            <v>16000000</v>
          </cell>
          <cell r="P1261">
            <v>11478686</v>
          </cell>
          <cell r="Q1261">
            <v>0</v>
          </cell>
          <cell r="R1261">
            <v>0</v>
          </cell>
          <cell r="S1261">
            <v>36603686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  <cell r="X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0</v>
          </cell>
          <cell r="AC1261">
            <v>0</v>
          </cell>
          <cell r="AD1261">
            <v>0</v>
          </cell>
          <cell r="AE1261">
            <v>0</v>
          </cell>
          <cell r="AF1261">
            <v>1743032.6666666667</v>
          </cell>
          <cell r="AG1261">
            <v>36603686</v>
          </cell>
          <cell r="AH1261">
            <v>0</v>
          </cell>
          <cell r="AI1261">
            <v>0</v>
          </cell>
          <cell r="AJ1261">
            <v>0</v>
          </cell>
          <cell r="AK1261">
            <v>0</v>
          </cell>
          <cell r="AL1261">
            <v>0</v>
          </cell>
          <cell r="AM1261">
            <v>0</v>
          </cell>
          <cell r="AN1261">
            <v>0</v>
          </cell>
          <cell r="AO1261">
            <v>0</v>
          </cell>
          <cell r="AP1261">
            <v>0</v>
          </cell>
          <cell r="AQ1261">
            <v>0</v>
          </cell>
          <cell r="AR1261">
            <v>0</v>
          </cell>
          <cell r="AS1261">
            <v>0</v>
          </cell>
          <cell r="AT1261">
            <v>0</v>
          </cell>
          <cell r="AU1261">
            <v>0</v>
          </cell>
          <cell r="AV1261">
            <v>0</v>
          </cell>
          <cell r="AW1261">
            <v>0</v>
          </cell>
          <cell r="AX1261">
            <v>0</v>
          </cell>
          <cell r="AY1261">
            <v>0</v>
          </cell>
          <cell r="AZ1261">
            <v>0</v>
          </cell>
          <cell r="BA1261">
            <v>0</v>
          </cell>
          <cell r="BB1261">
            <v>36603686</v>
          </cell>
          <cell r="BC1261">
            <v>78194.231999999989</v>
          </cell>
          <cell r="BD1261">
            <v>97742.790000000008</v>
          </cell>
          <cell r="BE1261">
            <v>1299884.6399999999</v>
          </cell>
          <cell r="BF1261">
            <v>1205494.4099999999</v>
          </cell>
          <cell r="BG1261">
            <v>651618.6</v>
          </cell>
          <cell r="BH1261">
            <v>325809.3</v>
          </cell>
          <cell r="BI1261">
            <v>651618.6</v>
          </cell>
          <cell r="BJ1261">
            <v>324971.15999999997</v>
          </cell>
          <cell r="BK1261">
            <v>35301286.939999998</v>
          </cell>
          <cell r="BN1261">
            <v>35301286.939999998</v>
          </cell>
          <cell r="BR1261">
            <v>36997116</v>
          </cell>
          <cell r="BY1261">
            <v>35301286.939999998</v>
          </cell>
        </row>
        <row r="1262">
          <cell r="BY1262">
            <v>0</v>
          </cell>
        </row>
        <row r="1264">
          <cell r="B1264" t="str">
            <v>DIVISI      :</v>
          </cell>
          <cell r="C1264" t="str">
            <v>BUILDING</v>
          </cell>
          <cell r="BY1264">
            <v>0</v>
          </cell>
        </row>
        <row r="1265">
          <cell r="B1265" t="str">
            <v>NIK</v>
          </cell>
          <cell r="C1265" t="str">
            <v>NAMA</v>
          </cell>
          <cell r="D1265" t="str">
            <v>JABATAN</v>
          </cell>
          <cell r="E1265" t="str">
            <v>DIVISI / CABANG</v>
          </cell>
          <cell r="F1265" t="str">
            <v>NO SLIP</v>
          </cell>
          <cell r="G1265" t="str">
            <v>TGL</v>
          </cell>
          <cell r="H1265" t="str">
            <v>STATUS</v>
          </cell>
          <cell r="I1265" t="str">
            <v>TGL</v>
          </cell>
          <cell r="J1265" t="str">
            <v>BANK</v>
          </cell>
          <cell r="K1265" t="str">
            <v>NO. REKENING</v>
          </cell>
          <cell r="L1265" t="str">
            <v>NPWP</v>
          </cell>
          <cell r="M1265" t="str">
            <v>GAJI POKOK</v>
          </cell>
          <cell r="N1265" t="str">
            <v>HARI</v>
          </cell>
          <cell r="O1265" t="str">
            <v>GAJI POKOK EFEKTIF</v>
          </cell>
          <cell r="P1265" t="str">
            <v>TUNJANGAN</v>
          </cell>
          <cell r="S1265" t="str">
            <v>GAJI</v>
          </cell>
          <cell r="T1265" t="str">
            <v>INSENTIF, KOMISI &amp; PENCAPAIAN</v>
          </cell>
          <cell r="AC1265" t="str">
            <v>TOTAL</v>
          </cell>
          <cell r="AD1265" t="str">
            <v>PREMI</v>
          </cell>
          <cell r="AF1265" t="str">
            <v>Gaji Per hari</v>
          </cell>
          <cell r="AG1265" t="str">
            <v>Gaji setelah dipotong hari</v>
          </cell>
          <cell r="AH1265" t="str">
            <v>LEMBUR, ROLLING, DLL</v>
          </cell>
          <cell r="AL1265" t="str">
            <v>TOTAL</v>
          </cell>
          <cell r="AM1265" t="str">
            <v>Dinner Allowance</v>
          </cell>
          <cell r="AP1265" t="str">
            <v>Extra Dinner Allowance</v>
          </cell>
          <cell r="AS1265" t="str">
            <v>Grand Total</v>
          </cell>
          <cell r="AT1265" t="str">
            <v>POTONGAN</v>
          </cell>
          <cell r="AW1265" t="str">
            <v>Motor Support</v>
          </cell>
          <cell r="AY1265" t="str">
            <v>KOREKSI (+/-)</v>
          </cell>
          <cell r="BB1265" t="str">
            <v>TOTAL</v>
          </cell>
          <cell r="BC1265" t="str">
            <v>JAMSOSTEK (DARI GAJI POKOK)</v>
          </cell>
          <cell r="BK1265" t="str">
            <v>GAJI</v>
          </cell>
          <cell r="BL1265" t="str">
            <v>POTONGAN</v>
          </cell>
          <cell r="BN1265" t="str">
            <v>TOTAL</v>
          </cell>
        </row>
        <row r="1266">
          <cell r="G1266" t="str">
            <v>LAHIR</v>
          </cell>
          <cell r="H1266" t="str">
            <v>KEL</v>
          </cell>
          <cell r="I1266" t="str">
            <v>MASUK</v>
          </cell>
          <cell r="N1266" t="str">
            <v>KERJA</v>
          </cell>
          <cell r="P1266" t="str">
            <v>Tetap</v>
          </cell>
          <cell r="Q1266" t="str">
            <v>Transport</v>
          </cell>
          <cell r="R1266" t="str">
            <v>Jabatan</v>
          </cell>
          <cell r="S1266" t="str">
            <v>BRUTO</v>
          </cell>
          <cell r="T1266" t="str">
            <v>First Hour</v>
          </cell>
          <cell r="U1266" t="str">
            <v>Hours</v>
          </cell>
          <cell r="V1266" t="str">
            <v>INSENTIF</v>
          </cell>
          <cell r="W1266" t="str">
            <v>Second Hour</v>
          </cell>
          <cell r="X1266" t="str">
            <v>Hour</v>
          </cell>
          <cell r="Y1266" t="str">
            <v>KOMISI</v>
          </cell>
          <cell r="Z1266" t="str">
            <v>Third Hour</v>
          </cell>
          <cell r="AA1266" t="str">
            <v>Hours</v>
          </cell>
          <cell r="AB1266" t="str">
            <v>PENCAPAIAN</v>
          </cell>
          <cell r="AC1266" t="str">
            <v>INSENTIF</v>
          </cell>
          <cell r="AD1266" t="str">
            <v>Per Day</v>
          </cell>
          <cell r="AE1266" t="str">
            <v>Days</v>
          </cell>
          <cell r="AH1266" t="str">
            <v>LUAR KOTA</v>
          </cell>
          <cell r="AI1266" t="str">
            <v>LEMBUR</v>
          </cell>
          <cell r="AJ1266" t="str">
            <v>ROLLING</v>
          </cell>
          <cell r="AK1266" t="str">
            <v>UANG HARIAN</v>
          </cell>
          <cell r="AL1266" t="str">
            <v>LEMBUR</v>
          </cell>
          <cell r="AM1266" t="str">
            <v>Per Day</v>
          </cell>
          <cell r="AN1266" t="str">
            <v>Days</v>
          </cell>
          <cell r="AO1266" t="str">
            <v>Total</v>
          </cell>
          <cell r="AP1266" t="str">
            <v>Per Day</v>
          </cell>
          <cell r="AQ1266" t="str">
            <v>Days</v>
          </cell>
          <cell r="AR1266" t="str">
            <v>Total</v>
          </cell>
          <cell r="AS1266" t="str">
            <v>Overtime</v>
          </cell>
          <cell r="AT1266" t="str">
            <v>No.</v>
          </cell>
          <cell r="AU1266" t="str">
            <v>Total</v>
          </cell>
          <cell r="AV1266" t="str">
            <v>Keterangan</v>
          </cell>
          <cell r="AW1266" t="str">
            <v>No.</v>
          </cell>
          <cell r="AX1266" t="str">
            <v>Total</v>
          </cell>
          <cell r="AY1266" t="str">
            <v>No.</v>
          </cell>
          <cell r="AZ1266" t="str">
            <v>Total</v>
          </cell>
          <cell r="BA1266" t="str">
            <v>Keterangan</v>
          </cell>
          <cell r="BB1266" t="str">
            <v>GAJI</v>
          </cell>
          <cell r="BC1266" t="str">
            <v>JKK (0.24%)</v>
          </cell>
          <cell r="BD1266" t="str">
            <v>JKM(0.30%)</v>
          </cell>
          <cell r="BE1266" t="str">
            <v>BPJS (4.0%)</v>
          </cell>
          <cell r="BF1266" t="str">
            <v>JHT (3.7%)</v>
          </cell>
          <cell r="BG1266" t="str">
            <v>JPN (2%)</v>
          </cell>
          <cell r="BH1266" t="str">
            <v>JPN (1%)</v>
          </cell>
          <cell r="BI1266" t="str">
            <v>JHT (2.0%)</v>
          </cell>
          <cell r="BJ1266" t="str">
            <v>BPJS (1%)</v>
          </cell>
          <cell r="BK1266" t="str">
            <v>NETTO</v>
          </cell>
          <cell r="BN1266" t="str">
            <v>Take Home Pay</v>
          </cell>
        </row>
        <row r="1267">
          <cell r="B1267">
            <v>12090095</v>
          </cell>
          <cell r="C1267" t="str">
            <v>WIWIN WINARSIH</v>
          </cell>
          <cell r="D1267" t="str">
            <v>Admin</v>
          </cell>
          <cell r="E1267" t="str">
            <v>BUILDING &amp; MINING</v>
          </cell>
          <cell r="F1267">
            <v>1</v>
          </cell>
          <cell r="G1267" t="str">
            <v>00-00-0000</v>
          </cell>
          <cell r="H1267" t="str">
            <v>TK/0</v>
          </cell>
          <cell r="I1267" t="str">
            <v>03-09-2012</v>
          </cell>
          <cell r="J1267" t="str">
            <v>Mandiri</v>
          </cell>
          <cell r="K1267" t="str">
            <v>1250012737953</v>
          </cell>
          <cell r="L1267" t="str">
            <v>68.102.799.1-045.000</v>
          </cell>
          <cell r="M1267">
            <v>2000000</v>
          </cell>
          <cell r="N1267">
            <v>21</v>
          </cell>
          <cell r="O1267">
            <v>2000000</v>
          </cell>
          <cell r="P1267">
            <v>1180000</v>
          </cell>
          <cell r="Q1267">
            <v>0</v>
          </cell>
          <cell r="S1267">
            <v>3180000</v>
          </cell>
          <cell r="V1267">
            <v>0</v>
          </cell>
          <cell r="Y1267">
            <v>0</v>
          </cell>
          <cell r="AB1267">
            <v>0</v>
          </cell>
          <cell r="AC1267">
            <v>0</v>
          </cell>
          <cell r="AF1267">
            <v>151428.57142857142</v>
          </cell>
          <cell r="AG1267">
            <v>3180000</v>
          </cell>
          <cell r="AH1267">
            <v>0</v>
          </cell>
          <cell r="AI1267">
            <v>0</v>
          </cell>
          <cell r="AJ1267">
            <v>0</v>
          </cell>
          <cell r="AK1267">
            <v>0</v>
          </cell>
          <cell r="AL1267">
            <v>0</v>
          </cell>
          <cell r="AN1267">
            <v>0</v>
          </cell>
          <cell r="AQ1267">
            <v>0</v>
          </cell>
          <cell r="AT1267">
            <v>0</v>
          </cell>
          <cell r="AU1267">
            <v>0</v>
          </cell>
          <cell r="AW1267">
            <v>0</v>
          </cell>
          <cell r="AX1267">
            <v>0</v>
          </cell>
          <cell r="AY1267">
            <v>0</v>
          </cell>
          <cell r="AZ1267">
            <v>0</v>
          </cell>
          <cell r="BB1267">
            <v>3180000</v>
          </cell>
          <cell r="BC1267">
            <v>10598.846399999999</v>
          </cell>
          <cell r="BD1267">
            <v>13248.558000000001</v>
          </cell>
          <cell r="BE1267">
            <v>176647.44</v>
          </cell>
          <cell r="BF1267">
            <v>163398.88200000001</v>
          </cell>
          <cell r="BG1267">
            <v>88323.72</v>
          </cell>
          <cell r="BH1267">
            <v>44161.86</v>
          </cell>
          <cell r="BI1267">
            <v>88323.72</v>
          </cell>
          <cell r="BJ1267">
            <v>44161.86</v>
          </cell>
          <cell r="BK1267">
            <v>3003352.56</v>
          </cell>
          <cell r="BL1267">
            <v>795000</v>
          </cell>
          <cell r="BM1267">
            <v>0.25</v>
          </cell>
          <cell r="BN1267">
            <v>2208352.56</v>
          </cell>
          <cell r="BR1267">
            <v>4416186</v>
          </cell>
          <cell r="BY1267">
            <v>2208352.56</v>
          </cell>
        </row>
        <row r="1268">
          <cell r="B1268">
            <v>15080065</v>
          </cell>
          <cell r="C1268" t="str">
            <v>IVAN RAMAHDI GUNAWAN</v>
          </cell>
          <cell r="D1268" t="str">
            <v>Sales</v>
          </cell>
          <cell r="E1268" t="str">
            <v>BUILDING &amp; MINING</v>
          </cell>
          <cell r="F1268">
            <v>2</v>
          </cell>
          <cell r="G1268" t="str">
            <v>00-00-0000</v>
          </cell>
          <cell r="H1268" t="str">
            <v>K/1</v>
          </cell>
          <cell r="I1268" t="str">
            <v>03-08-2015</v>
          </cell>
          <cell r="J1268" t="str">
            <v>Mandiri</v>
          </cell>
          <cell r="K1268" t="str">
            <v>1250012740239</v>
          </cell>
          <cell r="L1268" t="str">
            <v>58.068.118.7.002.000</v>
          </cell>
          <cell r="M1268">
            <v>2000000</v>
          </cell>
          <cell r="N1268">
            <v>21</v>
          </cell>
          <cell r="O1268">
            <v>2000000</v>
          </cell>
          <cell r="P1268">
            <v>1500000</v>
          </cell>
          <cell r="S1268">
            <v>3500000</v>
          </cell>
          <cell r="V1268">
            <v>0</v>
          </cell>
          <cell r="Y1268">
            <v>0</v>
          </cell>
          <cell r="AB1268">
            <v>0</v>
          </cell>
          <cell r="AC1268">
            <v>0</v>
          </cell>
          <cell r="AF1268">
            <v>166666.66666666666</v>
          </cell>
          <cell r="AG1268">
            <v>3500000</v>
          </cell>
          <cell r="AH1268">
            <v>0</v>
          </cell>
          <cell r="AI1268">
            <v>0</v>
          </cell>
          <cell r="AJ1268">
            <v>0</v>
          </cell>
          <cell r="AK1268">
            <v>0</v>
          </cell>
          <cell r="AL1268">
            <v>0</v>
          </cell>
          <cell r="AN1268">
            <v>0</v>
          </cell>
          <cell r="AQ1268">
            <v>0</v>
          </cell>
          <cell r="AT1268">
            <v>0</v>
          </cell>
          <cell r="AU1268">
            <v>25000</v>
          </cell>
          <cell r="AV1268" t="str">
            <v>telat msk kerja</v>
          </cell>
          <cell r="AW1268">
            <v>0</v>
          </cell>
          <cell r="AX1268">
            <v>0</v>
          </cell>
          <cell r="AY1268">
            <v>0</v>
          </cell>
          <cell r="AZ1268">
            <v>0</v>
          </cell>
          <cell r="BB1268">
            <v>3475000</v>
          </cell>
          <cell r="BC1268">
            <v>10598.846399999999</v>
          </cell>
          <cell r="BD1268">
            <v>13248.558000000001</v>
          </cell>
          <cell r="BE1268">
            <v>176647.44</v>
          </cell>
          <cell r="BF1268">
            <v>163398.88200000001</v>
          </cell>
          <cell r="BG1268">
            <v>88323.72</v>
          </cell>
          <cell r="BH1268">
            <v>44161.86</v>
          </cell>
          <cell r="BI1268">
            <v>88323.72</v>
          </cell>
          <cell r="BJ1268">
            <v>44161.86</v>
          </cell>
          <cell r="BK1268">
            <v>3298352.56</v>
          </cell>
          <cell r="BL1268">
            <v>875000</v>
          </cell>
          <cell r="BM1268">
            <v>0.25</v>
          </cell>
          <cell r="BN1268">
            <v>2423352.56</v>
          </cell>
          <cell r="BR1268">
            <v>4416186</v>
          </cell>
          <cell r="BY1268">
            <v>2423352.56</v>
          </cell>
        </row>
        <row r="1269">
          <cell r="B1269" t="str">
            <v>19060005</v>
          </cell>
          <cell r="C1269" t="str">
            <v>Andhika Kurniawan</v>
          </cell>
          <cell r="D1269" t="str">
            <v xml:space="preserve">Sales Engineer </v>
          </cell>
          <cell r="E1269" t="str">
            <v>BUILDING &amp; MINING</v>
          </cell>
          <cell r="F1269">
            <v>3</v>
          </cell>
          <cell r="G1269" t="str">
            <v>00-00-0000</v>
          </cell>
          <cell r="H1269" t="str">
            <v>TK/0</v>
          </cell>
          <cell r="I1269" t="str">
            <v>10-06-2019</v>
          </cell>
          <cell r="M1269">
            <v>2000000</v>
          </cell>
          <cell r="N1269">
            <v>21</v>
          </cell>
          <cell r="O1269">
            <v>2000000</v>
          </cell>
          <cell r="P1269">
            <v>1500000</v>
          </cell>
          <cell r="S1269">
            <v>3500000</v>
          </cell>
          <cell r="AF1269">
            <v>166666.66666666666</v>
          </cell>
          <cell r="AG1269">
            <v>3500000</v>
          </cell>
          <cell r="AZ1269">
            <v>0</v>
          </cell>
          <cell r="BB1269">
            <v>3500000</v>
          </cell>
          <cell r="BC1269">
            <v>10598.846399999999</v>
          </cell>
          <cell r="BD1269">
            <v>13248.558000000001</v>
          </cell>
          <cell r="BE1269">
            <v>176647.44</v>
          </cell>
          <cell r="BF1269">
            <v>163398.88200000001</v>
          </cell>
          <cell r="BG1269">
            <v>88323.72</v>
          </cell>
          <cell r="BH1269">
            <v>44161.86</v>
          </cell>
          <cell r="BI1269">
            <v>88323.72</v>
          </cell>
          <cell r="BJ1269">
            <v>44161.86</v>
          </cell>
          <cell r="BK1269">
            <v>3323352.56</v>
          </cell>
          <cell r="BL1269">
            <v>875000</v>
          </cell>
          <cell r="BM1269">
            <v>0.25</v>
          </cell>
          <cell r="BN1269">
            <v>2448352.56</v>
          </cell>
          <cell r="BR1269">
            <v>4416186</v>
          </cell>
        </row>
        <row r="1270">
          <cell r="B1270">
            <v>21005037</v>
          </cell>
          <cell r="C1270" t="str">
            <v>Mia Yusmiati Kampai</v>
          </cell>
          <cell r="D1270" t="str">
            <v>Sales Engineer</v>
          </cell>
          <cell r="E1270" t="str">
            <v>BUILDING &amp; MINING</v>
          </cell>
          <cell r="F1270">
            <v>4</v>
          </cell>
          <cell r="G1270" t="str">
            <v>00-00-0000</v>
          </cell>
          <cell r="H1270" t="str">
            <v>K/0</v>
          </cell>
          <cell r="I1270" t="str">
            <v>17-05-2021</v>
          </cell>
          <cell r="M1270">
            <v>2000000</v>
          </cell>
          <cell r="N1270">
            <v>4</v>
          </cell>
          <cell r="O1270">
            <v>380952.38095238095</v>
          </cell>
          <cell r="P1270">
            <v>228571.42857142858</v>
          </cell>
          <cell r="S1270">
            <v>4800000</v>
          </cell>
          <cell r="AF1270">
            <v>228571.42857142858</v>
          </cell>
          <cell r="AG1270">
            <v>914285.71428571432</v>
          </cell>
          <cell r="BB1270">
            <v>914285.71428571432</v>
          </cell>
          <cell r="BC1270">
            <v>11520</v>
          </cell>
          <cell r="BD1270">
            <v>14400</v>
          </cell>
          <cell r="BE1270">
            <v>192000</v>
          </cell>
          <cell r="BF1270">
            <v>177600</v>
          </cell>
          <cell r="BG1270">
            <v>96000</v>
          </cell>
          <cell r="BH1270">
            <v>48000</v>
          </cell>
          <cell r="BI1270">
            <v>96000</v>
          </cell>
          <cell r="BJ1270">
            <v>48000</v>
          </cell>
          <cell r="BK1270">
            <v>722285.71428571432</v>
          </cell>
          <cell r="BN1270">
            <v>722285.71428571432</v>
          </cell>
          <cell r="BR1270">
            <v>4800000</v>
          </cell>
        </row>
        <row r="1271">
          <cell r="M1271">
            <v>8000000</v>
          </cell>
          <cell r="O1271">
            <v>6380952.3809523806</v>
          </cell>
          <cell r="P1271">
            <v>4408571.4285714282</v>
          </cell>
          <cell r="Q1271">
            <v>0</v>
          </cell>
          <cell r="R1271">
            <v>0</v>
          </cell>
          <cell r="S1271">
            <v>14980000</v>
          </cell>
          <cell r="T1271">
            <v>0</v>
          </cell>
          <cell r="U1271">
            <v>0</v>
          </cell>
          <cell r="V1271">
            <v>0</v>
          </cell>
          <cell r="W1271">
            <v>0</v>
          </cell>
          <cell r="X1271">
            <v>0</v>
          </cell>
          <cell r="Y1271">
            <v>0</v>
          </cell>
          <cell r="Z1271">
            <v>0</v>
          </cell>
          <cell r="AA1271">
            <v>0</v>
          </cell>
          <cell r="AB1271">
            <v>0</v>
          </cell>
          <cell r="AC1271">
            <v>0</v>
          </cell>
          <cell r="AD1271">
            <v>0</v>
          </cell>
          <cell r="AE1271">
            <v>0</v>
          </cell>
          <cell r="AF1271">
            <v>713333.33333333326</v>
          </cell>
          <cell r="AG1271">
            <v>11094285.714285715</v>
          </cell>
          <cell r="AH1271">
            <v>0</v>
          </cell>
          <cell r="AI1271">
            <v>0</v>
          </cell>
          <cell r="AJ1271">
            <v>0</v>
          </cell>
          <cell r="AK1271">
            <v>0</v>
          </cell>
          <cell r="AL1271">
            <v>0</v>
          </cell>
          <cell r="AM1271">
            <v>0</v>
          </cell>
          <cell r="AN1271">
            <v>0</v>
          </cell>
          <cell r="AO1271">
            <v>0</v>
          </cell>
          <cell r="AP1271">
            <v>0</v>
          </cell>
          <cell r="AQ1271">
            <v>0</v>
          </cell>
          <cell r="AR1271">
            <v>0</v>
          </cell>
          <cell r="AS1271">
            <v>0</v>
          </cell>
          <cell r="AT1271">
            <v>0</v>
          </cell>
          <cell r="AU1271">
            <v>25000</v>
          </cell>
          <cell r="AV1271">
            <v>0</v>
          </cell>
          <cell r="AW1271">
            <v>0</v>
          </cell>
          <cell r="AX1271">
            <v>0</v>
          </cell>
          <cell r="AY1271">
            <v>0</v>
          </cell>
          <cell r="AZ1271">
            <v>0</v>
          </cell>
          <cell r="BA1271">
            <v>0</v>
          </cell>
          <cell r="BB1271">
            <v>11069285.714285715</v>
          </cell>
          <cell r="BC1271">
            <v>43316.539199999999</v>
          </cell>
          <cell r="BD1271">
            <v>54145.673999999999</v>
          </cell>
          <cell r="BE1271">
            <v>721942.32000000007</v>
          </cell>
          <cell r="BF1271">
            <v>667796.64600000007</v>
          </cell>
          <cell r="BG1271">
            <v>360971.16000000003</v>
          </cell>
          <cell r="BH1271">
            <v>180485.58000000002</v>
          </cell>
          <cell r="BI1271">
            <v>360971.16000000003</v>
          </cell>
          <cell r="BJ1271">
            <v>180485.58000000002</v>
          </cell>
          <cell r="BK1271">
            <v>10347343.394285714</v>
          </cell>
          <cell r="BN1271">
            <v>7802343.3942857143</v>
          </cell>
          <cell r="BR1271">
            <v>18048558</v>
          </cell>
          <cell r="BY1271">
            <v>7802343.3942857143</v>
          </cell>
        </row>
        <row r="1272">
          <cell r="BY1272">
            <v>0</v>
          </cell>
        </row>
        <row r="1273">
          <cell r="BY1273">
            <v>0</v>
          </cell>
        </row>
        <row r="1274">
          <cell r="B1274" t="str">
            <v>DIVISI      :</v>
          </cell>
          <cell r="C1274" t="str">
            <v>CONTROL VALVE</v>
          </cell>
          <cell r="BY1274">
            <v>0</v>
          </cell>
        </row>
        <row r="1275">
          <cell r="B1275" t="str">
            <v>NIK</v>
          </cell>
          <cell r="C1275" t="str">
            <v>NAMA</v>
          </cell>
          <cell r="D1275" t="str">
            <v>JABATAN</v>
          </cell>
          <cell r="E1275" t="str">
            <v>DIVISI / CABANG</v>
          </cell>
          <cell r="F1275" t="str">
            <v>NO SLIP</v>
          </cell>
          <cell r="G1275" t="str">
            <v>TGL</v>
          </cell>
          <cell r="H1275" t="str">
            <v>STATUS</v>
          </cell>
          <cell r="I1275" t="str">
            <v>TGL</v>
          </cell>
          <cell r="J1275" t="str">
            <v>BANK</v>
          </cell>
          <cell r="K1275" t="str">
            <v>NO. REKENING</v>
          </cell>
          <cell r="L1275" t="str">
            <v>NPWP</v>
          </cell>
          <cell r="M1275" t="str">
            <v>GAJI POKOK</v>
          </cell>
          <cell r="N1275" t="str">
            <v>HARI</v>
          </cell>
          <cell r="O1275" t="str">
            <v>GAJI POKOK EFEKTIF</v>
          </cell>
          <cell r="P1275" t="str">
            <v>TUNJANGAN</v>
          </cell>
          <cell r="S1275" t="str">
            <v>GAJI</v>
          </cell>
          <cell r="T1275" t="str">
            <v>INSENTIF, KOMISI &amp; PENCAPAIAN</v>
          </cell>
          <cell r="AC1275" t="str">
            <v>TOTAL</v>
          </cell>
          <cell r="AD1275" t="str">
            <v>PREMI</v>
          </cell>
          <cell r="AF1275" t="str">
            <v>Gaji Per hari</v>
          </cell>
          <cell r="AG1275" t="str">
            <v>Gaji setelah dipotong hari</v>
          </cell>
          <cell r="AH1275" t="str">
            <v>LEMBUR, ROLLING, DLL</v>
          </cell>
          <cell r="AL1275" t="str">
            <v>TOTAL</v>
          </cell>
          <cell r="AM1275" t="str">
            <v>Dinner Allowance</v>
          </cell>
          <cell r="AP1275" t="str">
            <v>Extra Dinner Allowance</v>
          </cell>
          <cell r="AS1275" t="str">
            <v>Grand Total</v>
          </cell>
          <cell r="AT1275" t="str">
            <v>POTONGAN</v>
          </cell>
          <cell r="AW1275" t="str">
            <v>Motor Support</v>
          </cell>
          <cell r="AY1275" t="str">
            <v>KOREKSI (+/-)</v>
          </cell>
          <cell r="BB1275" t="str">
            <v>TOTAL</v>
          </cell>
          <cell r="BC1275" t="str">
            <v>JAMSOSTEK (DARI GAJI POKOK)</v>
          </cell>
          <cell r="BK1275" t="str">
            <v>GAJI</v>
          </cell>
          <cell r="BL1275" t="str">
            <v>DIBAYAR FULL</v>
          </cell>
          <cell r="BN1275" t="str">
            <v>TOTAL</v>
          </cell>
        </row>
        <row r="1276">
          <cell r="G1276" t="str">
            <v>LAHIR</v>
          </cell>
          <cell r="H1276" t="str">
            <v>KEL</v>
          </cell>
          <cell r="I1276" t="str">
            <v>MASUK</v>
          </cell>
          <cell r="N1276" t="str">
            <v>KERJA</v>
          </cell>
          <cell r="P1276" t="str">
            <v>Tetap</v>
          </cell>
          <cell r="Q1276" t="str">
            <v>Transport</v>
          </cell>
          <cell r="R1276" t="str">
            <v>Jabatan</v>
          </cell>
          <cell r="S1276" t="str">
            <v>BRUTO</v>
          </cell>
          <cell r="T1276" t="str">
            <v>First Hour</v>
          </cell>
          <cell r="U1276" t="str">
            <v>Hours</v>
          </cell>
          <cell r="V1276" t="str">
            <v>INSENTIF</v>
          </cell>
          <cell r="W1276" t="str">
            <v>Second Hour</v>
          </cell>
          <cell r="X1276" t="str">
            <v>Hour</v>
          </cell>
          <cell r="Y1276" t="str">
            <v>KOMISI</v>
          </cell>
          <cell r="Z1276" t="str">
            <v>Third Hour</v>
          </cell>
          <cell r="AA1276" t="str">
            <v>Hours</v>
          </cell>
          <cell r="AB1276" t="str">
            <v>PENCAPAIAN</v>
          </cell>
          <cell r="AC1276" t="str">
            <v>INSENTIF</v>
          </cell>
          <cell r="AD1276" t="str">
            <v>Per Day</v>
          </cell>
          <cell r="AE1276" t="str">
            <v>Days</v>
          </cell>
          <cell r="AH1276" t="str">
            <v>LUAR KOTA</v>
          </cell>
          <cell r="AI1276" t="str">
            <v>LEMBUR</v>
          </cell>
          <cell r="AJ1276" t="str">
            <v>ROLLING</v>
          </cell>
          <cell r="AK1276" t="str">
            <v>UANG HARIAN</v>
          </cell>
          <cell r="AL1276" t="str">
            <v>LEMBUR</v>
          </cell>
          <cell r="AM1276" t="str">
            <v>Per Day</v>
          </cell>
          <cell r="AN1276" t="str">
            <v>Days</v>
          </cell>
          <cell r="AO1276" t="str">
            <v>Total</v>
          </cell>
          <cell r="AP1276" t="str">
            <v>Per Day</v>
          </cell>
          <cell r="AQ1276" t="str">
            <v>Days</v>
          </cell>
          <cell r="AR1276" t="str">
            <v>Total</v>
          </cell>
          <cell r="AS1276" t="str">
            <v>Overtime</v>
          </cell>
          <cell r="AT1276" t="str">
            <v>No.</v>
          </cell>
          <cell r="AU1276" t="str">
            <v>Total</v>
          </cell>
          <cell r="AV1276" t="str">
            <v>Keterangan</v>
          </cell>
          <cell r="AW1276" t="str">
            <v>No.</v>
          </cell>
          <cell r="AX1276" t="str">
            <v>Total</v>
          </cell>
          <cell r="AY1276" t="str">
            <v>No.</v>
          </cell>
          <cell r="AZ1276" t="str">
            <v>Total</v>
          </cell>
          <cell r="BA1276" t="str">
            <v>Keterangan</v>
          </cell>
          <cell r="BB1276" t="str">
            <v>GAJI</v>
          </cell>
          <cell r="BC1276" t="str">
            <v>JKK (0.24%)</v>
          </cell>
          <cell r="BD1276" t="str">
            <v>JKM(0.30%)</v>
          </cell>
          <cell r="BE1276" t="str">
            <v>BPJS (4.0%)</v>
          </cell>
          <cell r="BF1276" t="str">
            <v>JHT (3.7%)</v>
          </cell>
          <cell r="BG1276" t="str">
            <v>JPN (2%)</v>
          </cell>
          <cell r="BH1276" t="str">
            <v>JPN (1%)</v>
          </cell>
          <cell r="BI1276" t="str">
            <v>JHT (2.0%)</v>
          </cell>
          <cell r="BJ1276" t="str">
            <v>BPJS (1%)</v>
          </cell>
          <cell r="BK1276" t="str">
            <v>NETTO</v>
          </cell>
          <cell r="BN1276" t="str">
            <v>Take Home Pay</v>
          </cell>
        </row>
        <row r="1277">
          <cell r="B1277">
            <v>14100196</v>
          </cell>
          <cell r="C1277" t="str">
            <v>SIDIK PRAMUDITO</v>
          </cell>
          <cell r="D1277" t="str">
            <v>Leader Product Specialist Control &amp; Steam Line</v>
          </cell>
          <cell r="E1277" t="str">
            <v>CONTROL VALVE</v>
          </cell>
          <cell r="F1277">
            <v>1</v>
          </cell>
          <cell r="G1277" t="str">
            <v>00-00-0000</v>
          </cell>
          <cell r="H1277" t="str">
            <v>TK/0</v>
          </cell>
          <cell r="I1277" t="str">
            <v>30-10-2014</v>
          </cell>
          <cell r="J1277" t="str">
            <v>Mandiri</v>
          </cell>
          <cell r="K1277" t="str">
            <v>1250012737300</v>
          </cell>
          <cell r="L1277" t="str">
            <v>71.831.670.6-017.000</v>
          </cell>
          <cell r="M1277">
            <v>2000000</v>
          </cell>
          <cell r="N1277">
            <v>21</v>
          </cell>
          <cell r="O1277">
            <v>2000000</v>
          </cell>
          <cell r="P1277">
            <v>1425000</v>
          </cell>
          <cell r="S1277">
            <v>3425000</v>
          </cell>
          <cell r="V1277">
            <v>0</v>
          </cell>
          <cell r="Y1277">
            <v>0</v>
          </cell>
          <cell r="AB1277">
            <v>0</v>
          </cell>
          <cell r="AC1277">
            <v>0</v>
          </cell>
          <cell r="AF1277">
            <v>163095.23809523811</v>
          </cell>
          <cell r="AG1277">
            <v>3425000</v>
          </cell>
          <cell r="AH1277">
            <v>0</v>
          </cell>
          <cell r="AI1277">
            <v>0</v>
          </cell>
          <cell r="AJ1277">
            <v>0</v>
          </cell>
          <cell r="AK1277">
            <v>0</v>
          </cell>
          <cell r="AL1277">
            <v>0</v>
          </cell>
          <cell r="AN1277">
            <v>0</v>
          </cell>
          <cell r="AQ1277">
            <v>0</v>
          </cell>
          <cell r="AT1277">
            <v>0</v>
          </cell>
          <cell r="AU1277">
            <v>0</v>
          </cell>
          <cell r="AW1277">
            <v>0</v>
          </cell>
          <cell r="AX1277">
            <v>0</v>
          </cell>
          <cell r="AY1277">
            <v>0</v>
          </cell>
          <cell r="AZ1277">
            <v>0</v>
          </cell>
          <cell r="BB1277">
            <v>3425000</v>
          </cell>
          <cell r="BC1277">
            <v>10598.846399999999</v>
          </cell>
          <cell r="BD1277">
            <v>13248.558000000001</v>
          </cell>
          <cell r="BE1277">
            <v>176647.44</v>
          </cell>
          <cell r="BF1277">
            <v>163398.88200000001</v>
          </cell>
          <cell r="BG1277">
            <v>88323.72</v>
          </cell>
          <cell r="BH1277">
            <v>44161.86</v>
          </cell>
          <cell r="BI1277">
            <v>88323.72</v>
          </cell>
          <cell r="BJ1277">
            <v>44161.86</v>
          </cell>
          <cell r="BK1277">
            <v>3248352.56</v>
          </cell>
          <cell r="BL1277">
            <v>0</v>
          </cell>
          <cell r="BN1277">
            <v>3248352.56</v>
          </cell>
          <cell r="BR1277">
            <v>4416186</v>
          </cell>
          <cell r="BY1277">
            <v>3248352.56</v>
          </cell>
        </row>
        <row r="1278">
          <cell r="B1278">
            <v>19090016</v>
          </cell>
          <cell r="C1278" t="str">
            <v>Ilmam Wahyudi</v>
          </cell>
          <cell r="D1278" t="str">
            <v>Admin Support Control Valve &amp; Steam Line</v>
          </cell>
          <cell r="E1278" t="str">
            <v>CONTROL VALVE</v>
          </cell>
          <cell r="F1278">
            <v>2</v>
          </cell>
          <cell r="G1278" t="str">
            <v>00-00-0000</v>
          </cell>
          <cell r="H1278" t="str">
            <v>TK/0</v>
          </cell>
          <cell r="I1278" t="str">
            <v>23-09-2019</v>
          </cell>
          <cell r="M1278">
            <v>2000000</v>
          </cell>
          <cell r="N1278">
            <v>21</v>
          </cell>
          <cell r="O1278">
            <v>2000000</v>
          </cell>
          <cell r="P1278">
            <v>1104046.5</v>
          </cell>
          <cell r="S1278">
            <v>3104046.5</v>
          </cell>
          <cell r="AF1278">
            <v>147811.73809523811</v>
          </cell>
          <cell r="AG1278">
            <v>3104046.5</v>
          </cell>
          <cell r="BB1278">
            <v>3104046.5</v>
          </cell>
          <cell r="BC1278">
            <v>10598.846399999999</v>
          </cell>
          <cell r="BD1278">
            <v>13248.558000000001</v>
          </cell>
          <cell r="BF1278">
            <v>163398.88200000001</v>
          </cell>
          <cell r="BG1278">
            <v>88323.72</v>
          </cell>
          <cell r="BH1278">
            <v>44161.86</v>
          </cell>
          <cell r="BI1278">
            <v>88323.72</v>
          </cell>
          <cell r="BK1278">
            <v>2971560.92</v>
          </cell>
          <cell r="BL1278">
            <v>0</v>
          </cell>
          <cell r="BN1278">
            <v>2971560.92</v>
          </cell>
          <cell r="BR1278">
            <v>4416186</v>
          </cell>
        </row>
        <row r="1279">
          <cell r="B1279" t="str">
            <v>20090002</v>
          </cell>
          <cell r="C1279" t="str">
            <v>TUMPAK BUTAR BUTAR</v>
          </cell>
          <cell r="D1279" t="str">
            <v>Technical Support Control Valve</v>
          </cell>
          <cell r="E1279" t="str">
            <v>CONTROL VALVE</v>
          </cell>
          <cell r="F1279">
            <v>3</v>
          </cell>
          <cell r="G1279" t="str">
            <v>00-00-0000</v>
          </cell>
          <cell r="H1279" t="str">
            <v>K/1</v>
          </cell>
          <cell r="I1279" t="str">
            <v>17-09-2020</v>
          </cell>
          <cell r="M1279">
            <v>2000000</v>
          </cell>
          <cell r="N1279">
            <v>21</v>
          </cell>
          <cell r="O1279">
            <v>2000000</v>
          </cell>
          <cell r="P1279">
            <v>1275000</v>
          </cell>
          <cell r="S1279">
            <v>3275000</v>
          </cell>
          <cell r="AF1279">
            <v>155952.38095238095</v>
          </cell>
          <cell r="AG1279">
            <v>3275000</v>
          </cell>
          <cell r="BB1279">
            <v>3275000</v>
          </cell>
          <cell r="BC1279">
            <v>10598.846399999999</v>
          </cell>
          <cell r="BD1279">
            <v>13248.558000000001</v>
          </cell>
          <cell r="BE1279">
            <v>176647.44</v>
          </cell>
          <cell r="BF1279">
            <v>163398.88200000001</v>
          </cell>
          <cell r="BG1279">
            <v>88323.72</v>
          </cell>
          <cell r="BH1279">
            <v>44161.86</v>
          </cell>
          <cell r="BI1279">
            <v>88323.72</v>
          </cell>
          <cell r="BJ1279">
            <v>44161.86</v>
          </cell>
          <cell r="BK1279">
            <v>3098352.56</v>
          </cell>
          <cell r="BL1279">
            <v>0</v>
          </cell>
          <cell r="BN1279">
            <v>3098352.56</v>
          </cell>
          <cell r="BR1279">
            <v>4416186</v>
          </cell>
        </row>
        <row r="1280">
          <cell r="B1280" t="str">
            <v>20070003</v>
          </cell>
          <cell r="C1280" t="str">
            <v>Aryanto Lapu Romu</v>
          </cell>
          <cell r="D1280" t="str">
            <v>Technical support</v>
          </cell>
          <cell r="E1280" t="str">
            <v>CONTROL VALVE</v>
          </cell>
          <cell r="F1280">
            <v>4</v>
          </cell>
          <cell r="G1280" t="str">
            <v>00-00-0000</v>
          </cell>
          <cell r="H1280" t="str">
            <v>K/0</v>
          </cell>
          <cell r="I1280" t="str">
            <v>21-07-2020</v>
          </cell>
          <cell r="M1280">
            <v>2000000</v>
          </cell>
          <cell r="N1280">
            <v>21</v>
          </cell>
          <cell r="O1280">
            <v>2000000</v>
          </cell>
          <cell r="P1280">
            <v>1150000</v>
          </cell>
          <cell r="S1280">
            <v>3150000</v>
          </cell>
          <cell r="AF1280">
            <v>150000</v>
          </cell>
          <cell r="AG1280">
            <v>3150000</v>
          </cell>
          <cell r="BB1280">
            <v>3150000</v>
          </cell>
          <cell r="BC1280">
            <v>10598.846399999999</v>
          </cell>
          <cell r="BD1280">
            <v>13248.558000000001</v>
          </cell>
          <cell r="BE1280">
            <v>176647.44</v>
          </cell>
          <cell r="BF1280">
            <v>163398.88200000001</v>
          </cell>
          <cell r="BG1280">
            <v>88323.72</v>
          </cell>
          <cell r="BH1280">
            <v>44161.86</v>
          </cell>
          <cell r="BI1280">
            <v>88323.72</v>
          </cell>
          <cell r="BJ1280">
            <v>44161.86</v>
          </cell>
          <cell r="BK1280">
            <v>2973352.56</v>
          </cell>
          <cell r="BL1280">
            <v>0</v>
          </cell>
          <cell r="BN1280">
            <v>2973352.56</v>
          </cell>
          <cell r="BR1280">
            <v>4416186</v>
          </cell>
        </row>
        <row r="1281">
          <cell r="M1281">
            <v>8000000</v>
          </cell>
          <cell r="O1281">
            <v>8000000</v>
          </cell>
          <cell r="P1281">
            <v>4954046.5</v>
          </cell>
          <cell r="Q1281">
            <v>0</v>
          </cell>
          <cell r="R1281">
            <v>0</v>
          </cell>
          <cell r="S1281">
            <v>12954046.5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0</v>
          </cell>
          <cell r="AE1281">
            <v>0</v>
          </cell>
          <cell r="AF1281">
            <v>616859.35714285716</v>
          </cell>
          <cell r="AG1281">
            <v>12954046.5</v>
          </cell>
          <cell r="AH1281">
            <v>0</v>
          </cell>
          <cell r="AI1281">
            <v>0</v>
          </cell>
          <cell r="AJ1281">
            <v>0</v>
          </cell>
          <cell r="AK1281">
            <v>0</v>
          </cell>
          <cell r="AL1281">
            <v>0</v>
          </cell>
          <cell r="AM1281">
            <v>0</v>
          </cell>
          <cell r="AN1281">
            <v>0</v>
          </cell>
          <cell r="AO1281">
            <v>0</v>
          </cell>
          <cell r="AP1281">
            <v>0</v>
          </cell>
          <cell r="AQ1281">
            <v>0</v>
          </cell>
          <cell r="AR1281">
            <v>0</v>
          </cell>
          <cell r="AS1281">
            <v>0</v>
          </cell>
          <cell r="AT1281">
            <v>0</v>
          </cell>
          <cell r="AU1281">
            <v>0</v>
          </cell>
          <cell r="AV1281">
            <v>0</v>
          </cell>
          <cell r="AW1281">
            <v>0</v>
          </cell>
          <cell r="AX1281">
            <v>0</v>
          </cell>
          <cell r="AY1281">
            <v>0</v>
          </cell>
          <cell r="AZ1281">
            <v>0</v>
          </cell>
          <cell r="BA1281">
            <v>0</v>
          </cell>
          <cell r="BB1281">
            <v>12954046.5</v>
          </cell>
          <cell r="BC1281">
            <v>42395.385599999994</v>
          </cell>
          <cell r="BD1281">
            <v>52994.232000000004</v>
          </cell>
          <cell r="BE1281">
            <v>529942.32000000007</v>
          </cell>
          <cell r="BF1281">
            <v>653595.52800000005</v>
          </cell>
          <cell r="BG1281">
            <v>353294.88</v>
          </cell>
          <cell r="BH1281">
            <v>176647.44</v>
          </cell>
          <cell r="BI1281">
            <v>353294.88</v>
          </cell>
          <cell r="BJ1281">
            <v>132485.58000000002</v>
          </cell>
          <cell r="BK1281">
            <v>12291618.600000001</v>
          </cell>
          <cell r="BN1281">
            <v>12291618.600000001</v>
          </cell>
          <cell r="BR1281">
            <v>17664744</v>
          </cell>
          <cell r="BY1281">
            <v>12291618.600000001</v>
          </cell>
        </row>
        <row r="1284">
          <cell r="B1284" t="str">
            <v>DIVISI      :</v>
          </cell>
          <cell r="C1284" t="str">
            <v>INSTRUMENTATION</v>
          </cell>
          <cell r="BY1284">
            <v>0</v>
          </cell>
        </row>
        <row r="1285">
          <cell r="B1285" t="str">
            <v>NIK</v>
          </cell>
          <cell r="C1285" t="str">
            <v>NAMA</v>
          </cell>
          <cell r="D1285" t="str">
            <v>JABATAN</v>
          </cell>
          <cell r="E1285" t="str">
            <v>DIVISI / CABANG</v>
          </cell>
          <cell r="F1285" t="str">
            <v>NO SLIP</v>
          </cell>
          <cell r="G1285" t="str">
            <v>TGL</v>
          </cell>
          <cell r="H1285" t="str">
            <v>STATUS</v>
          </cell>
          <cell r="I1285" t="str">
            <v>TGL</v>
          </cell>
          <cell r="J1285" t="str">
            <v>BANK</v>
          </cell>
          <cell r="K1285" t="str">
            <v>NO. REKENING</v>
          </cell>
          <cell r="L1285" t="str">
            <v>NPWP</v>
          </cell>
          <cell r="M1285" t="str">
            <v>GAJI POKOK</v>
          </cell>
          <cell r="N1285" t="str">
            <v>HARI</v>
          </cell>
          <cell r="O1285" t="str">
            <v>GAJI POKOK EFEKTIF</v>
          </cell>
          <cell r="P1285" t="str">
            <v>TUNJANGAN</v>
          </cell>
          <cell r="S1285" t="str">
            <v>GAJI</v>
          </cell>
          <cell r="T1285" t="str">
            <v>INSENTIF, KOMISI &amp; PENCAPAIAN</v>
          </cell>
          <cell r="AC1285" t="str">
            <v>TOTAL</v>
          </cell>
          <cell r="AD1285" t="str">
            <v>PREMI</v>
          </cell>
          <cell r="AF1285" t="str">
            <v>Gaji Per hari</v>
          </cell>
          <cell r="AG1285" t="str">
            <v>Gaji setelah dipotong hari</v>
          </cell>
          <cell r="AH1285" t="str">
            <v>LEMBUR, ROLLING, DLL</v>
          </cell>
          <cell r="AL1285" t="str">
            <v>TOTAL</v>
          </cell>
          <cell r="AM1285" t="str">
            <v>Dinner Allowance</v>
          </cell>
          <cell r="AP1285" t="str">
            <v>Extra Dinner Allowance</v>
          </cell>
          <cell r="AS1285" t="str">
            <v>Grand Total</v>
          </cell>
          <cell r="AT1285" t="str">
            <v>POTONGAN</v>
          </cell>
          <cell r="AW1285" t="str">
            <v>Motor Support</v>
          </cell>
          <cell r="AY1285" t="str">
            <v>KOREKSI (+/-)</v>
          </cell>
          <cell r="BB1285" t="str">
            <v>TOTAL</v>
          </cell>
          <cell r="BC1285" t="str">
            <v>JAMSOSTEK (DARI GAJI POKOK)</v>
          </cell>
          <cell r="BK1285" t="str">
            <v>GAJI</v>
          </cell>
          <cell r="BL1285" t="str">
            <v>DIBAYAR FULL</v>
          </cell>
          <cell r="BN1285" t="str">
            <v>TOTAL</v>
          </cell>
        </row>
        <row r="1286">
          <cell r="G1286" t="str">
            <v>LAHIR</v>
          </cell>
          <cell r="H1286" t="str">
            <v>KEL</v>
          </cell>
          <cell r="I1286" t="str">
            <v>MASUK</v>
          </cell>
          <cell r="N1286" t="str">
            <v>KERJA</v>
          </cell>
          <cell r="P1286" t="str">
            <v>Tetap</v>
          </cell>
          <cell r="Q1286" t="str">
            <v>Transport</v>
          </cell>
          <cell r="R1286" t="str">
            <v>Jabatan</v>
          </cell>
          <cell r="S1286" t="str">
            <v>BRUTO</v>
          </cell>
          <cell r="T1286" t="str">
            <v>First Hour</v>
          </cell>
          <cell r="U1286" t="str">
            <v>Hours</v>
          </cell>
          <cell r="V1286" t="str">
            <v>INSENTIF</v>
          </cell>
          <cell r="W1286" t="str">
            <v>Second Hour</v>
          </cell>
          <cell r="X1286" t="str">
            <v>Hour</v>
          </cell>
          <cell r="Y1286" t="str">
            <v>KOMISI</v>
          </cell>
          <cell r="Z1286" t="str">
            <v>Third Hour</v>
          </cell>
          <cell r="AA1286" t="str">
            <v>Hours</v>
          </cell>
          <cell r="AB1286" t="str">
            <v>PENCAPAIAN</v>
          </cell>
          <cell r="AC1286" t="str">
            <v>INSENTIF</v>
          </cell>
          <cell r="AD1286" t="str">
            <v>Per Day</v>
          </cell>
          <cell r="AE1286" t="str">
            <v>Days</v>
          </cell>
          <cell r="AH1286" t="str">
            <v>LUAR KOTA</v>
          </cell>
          <cell r="AI1286" t="str">
            <v>LEMBUR</v>
          </cell>
          <cell r="AJ1286" t="str">
            <v>ROLLING</v>
          </cell>
          <cell r="AK1286" t="str">
            <v>UANG HARIAN</v>
          </cell>
          <cell r="AL1286" t="str">
            <v>LEMBUR</v>
          </cell>
          <cell r="AM1286" t="str">
            <v>Per Day</v>
          </cell>
          <cell r="AN1286" t="str">
            <v>Days</v>
          </cell>
          <cell r="AO1286" t="str">
            <v>Total</v>
          </cell>
          <cell r="AP1286" t="str">
            <v>Per Day</v>
          </cell>
          <cell r="AQ1286" t="str">
            <v>Days</v>
          </cell>
          <cell r="AR1286" t="str">
            <v>Total</v>
          </cell>
          <cell r="AS1286" t="str">
            <v>Overtime</v>
          </cell>
          <cell r="AT1286" t="str">
            <v>No.</v>
          </cell>
          <cell r="AU1286" t="str">
            <v>Total</v>
          </cell>
          <cell r="AV1286" t="str">
            <v>Keterangan</v>
          </cell>
          <cell r="AW1286" t="str">
            <v>No.</v>
          </cell>
          <cell r="AX1286" t="str">
            <v>Total</v>
          </cell>
          <cell r="AY1286" t="str">
            <v>No.</v>
          </cell>
          <cell r="AZ1286" t="str">
            <v>Total</v>
          </cell>
          <cell r="BA1286" t="str">
            <v>Keterangan</v>
          </cell>
          <cell r="BB1286" t="str">
            <v>GAJI</v>
          </cell>
          <cell r="BC1286" t="str">
            <v>JKK (0.24%)</v>
          </cell>
          <cell r="BD1286" t="str">
            <v>JKM(0.30%)</v>
          </cell>
          <cell r="BE1286" t="str">
            <v>BPJS (4.0%)</v>
          </cell>
          <cell r="BF1286" t="str">
            <v>JHT (3.7%)</v>
          </cell>
          <cell r="BG1286" t="str">
            <v>JPN (2%)</v>
          </cell>
          <cell r="BH1286" t="str">
            <v>JPN (1%)</v>
          </cell>
          <cell r="BI1286" t="str">
            <v>JHT (2.0%)</v>
          </cell>
          <cell r="BJ1286" t="str">
            <v>BPJS (1%)</v>
          </cell>
          <cell r="BK1286" t="str">
            <v>NETTO</v>
          </cell>
          <cell r="BN1286" t="str">
            <v>Take Home Pay</v>
          </cell>
        </row>
        <row r="1287">
          <cell r="B1287" t="str">
            <v>18010002</v>
          </cell>
          <cell r="C1287" t="str">
            <v>FEBRI ANDRI HUTAPEA</v>
          </cell>
          <cell r="D1287" t="str">
            <v>Technical Supprot Steam Line</v>
          </cell>
          <cell r="E1287" t="str">
            <v>STEAM LINE</v>
          </cell>
          <cell r="F1287">
            <v>1</v>
          </cell>
          <cell r="G1287" t="str">
            <v>00-00-0000</v>
          </cell>
          <cell r="H1287" t="str">
            <v>TK/0</v>
          </cell>
          <cell r="I1287" t="str">
            <v>03-01-2018</v>
          </cell>
          <cell r="M1287">
            <v>2000000</v>
          </cell>
          <cell r="N1287">
            <v>21</v>
          </cell>
          <cell r="O1287">
            <v>2000000</v>
          </cell>
          <cell r="P1287">
            <v>1662500</v>
          </cell>
          <cell r="S1287">
            <v>3662500</v>
          </cell>
          <cell r="V1287">
            <v>0</v>
          </cell>
          <cell r="Y1287">
            <v>0</v>
          </cell>
          <cell r="AB1287">
            <v>0</v>
          </cell>
          <cell r="AC1287">
            <v>0</v>
          </cell>
          <cell r="AF1287">
            <v>174404.76190476189</v>
          </cell>
          <cell r="AG1287">
            <v>3662500</v>
          </cell>
          <cell r="AH1287">
            <v>0</v>
          </cell>
          <cell r="AI1287">
            <v>0</v>
          </cell>
          <cell r="AJ1287">
            <v>0</v>
          </cell>
          <cell r="AK1287">
            <v>0</v>
          </cell>
          <cell r="AL1287">
            <v>0</v>
          </cell>
          <cell r="AT1287">
            <v>0</v>
          </cell>
          <cell r="AW1287">
            <v>0</v>
          </cell>
          <cell r="AX1287">
            <v>0</v>
          </cell>
          <cell r="AY1287">
            <v>0</v>
          </cell>
          <cell r="AZ1287">
            <v>0</v>
          </cell>
          <cell r="BB1287">
            <v>3662500</v>
          </cell>
          <cell r="BC1287">
            <v>10598.846399999999</v>
          </cell>
          <cell r="BD1287">
            <v>13248.558000000001</v>
          </cell>
          <cell r="BE1287">
            <v>176647.44</v>
          </cell>
          <cell r="BF1287">
            <v>163398.88200000001</v>
          </cell>
          <cell r="BG1287">
            <v>88323.72</v>
          </cell>
          <cell r="BH1287">
            <v>44161.86</v>
          </cell>
          <cell r="BI1287">
            <v>88323.72</v>
          </cell>
          <cell r="BJ1287">
            <v>44161.86</v>
          </cell>
          <cell r="BK1287">
            <v>3485852.56</v>
          </cell>
          <cell r="BN1287">
            <v>3485852.56</v>
          </cell>
          <cell r="BR1287">
            <v>4416186</v>
          </cell>
          <cell r="BY1287">
            <v>3485852.56</v>
          </cell>
        </row>
        <row r="1288">
          <cell r="B1288" t="str">
            <v>17011141</v>
          </cell>
          <cell r="C1288" t="str">
            <v>ASLAM LOUIS</v>
          </cell>
          <cell r="D1288" t="str">
            <v>Product Specialist Pressure</v>
          </cell>
          <cell r="E1288" t="str">
            <v>INSTRUMENTATION</v>
          </cell>
          <cell r="F1288">
            <v>2</v>
          </cell>
          <cell r="G1288" t="str">
            <v>00-00-0000</v>
          </cell>
          <cell r="H1288" t="str">
            <v>TK/0</v>
          </cell>
          <cell r="I1288" t="str">
            <v>17-11-2017</v>
          </cell>
          <cell r="M1288">
            <v>2000000</v>
          </cell>
          <cell r="N1288">
            <v>21</v>
          </cell>
          <cell r="O1288">
            <v>2000000</v>
          </cell>
          <cell r="P1288">
            <v>1387500</v>
          </cell>
          <cell r="S1288">
            <v>3387500</v>
          </cell>
          <cell r="V1288">
            <v>0</v>
          </cell>
          <cell r="Y1288">
            <v>0</v>
          </cell>
          <cell r="AB1288">
            <v>0</v>
          </cell>
          <cell r="AC1288">
            <v>0</v>
          </cell>
          <cell r="AF1288">
            <v>161309.52380952382</v>
          </cell>
          <cell r="AG1288">
            <v>3387500</v>
          </cell>
          <cell r="AH1288">
            <v>0</v>
          </cell>
          <cell r="AI1288">
            <v>0</v>
          </cell>
          <cell r="AJ1288">
            <v>0</v>
          </cell>
          <cell r="AK1288">
            <v>0</v>
          </cell>
          <cell r="AL1288">
            <v>0</v>
          </cell>
          <cell r="AT1288">
            <v>0</v>
          </cell>
          <cell r="AW1288">
            <v>0</v>
          </cell>
          <cell r="AX1288">
            <v>0</v>
          </cell>
          <cell r="AY1288">
            <v>0</v>
          </cell>
          <cell r="AZ1288">
            <v>0</v>
          </cell>
          <cell r="BB1288">
            <v>3387500</v>
          </cell>
          <cell r="BC1288">
            <v>10598.846399999999</v>
          </cell>
          <cell r="BD1288">
            <v>13248.558000000001</v>
          </cell>
          <cell r="BE1288">
            <v>176647.44</v>
          </cell>
          <cell r="BF1288">
            <v>163398.88200000001</v>
          </cell>
          <cell r="BG1288">
            <v>88323.72</v>
          </cell>
          <cell r="BH1288">
            <v>44161.86</v>
          </cell>
          <cell r="BI1288">
            <v>88323.72</v>
          </cell>
          <cell r="BJ1288">
            <v>44161.86</v>
          </cell>
          <cell r="BK1288">
            <v>3210852.56</v>
          </cell>
          <cell r="BN1288">
            <v>3210852.56</v>
          </cell>
          <cell r="BR1288">
            <v>4416186</v>
          </cell>
          <cell r="BY1288">
            <v>3210852.56</v>
          </cell>
        </row>
        <row r="1289">
          <cell r="B1289" t="str">
            <v>20080002</v>
          </cell>
          <cell r="C1289" t="str">
            <v>BAYU ADI PRAKOSO</v>
          </cell>
          <cell r="D1289" t="str">
            <v>Admin Pressure &amp; Level</v>
          </cell>
          <cell r="E1289" t="str">
            <v>INSTRUMENTATION</v>
          </cell>
          <cell r="F1289">
            <v>3</v>
          </cell>
          <cell r="G1289" t="str">
            <v>00-00-0000</v>
          </cell>
          <cell r="H1289" t="str">
            <v>K/0</v>
          </cell>
          <cell r="I1289" t="str">
            <v>10-08-2020</v>
          </cell>
          <cell r="M1289">
            <v>2000000</v>
          </cell>
          <cell r="N1289">
            <v>21</v>
          </cell>
          <cell r="O1289">
            <v>2000000</v>
          </cell>
          <cell r="P1289">
            <v>1275000</v>
          </cell>
          <cell r="S1289">
            <v>3275000</v>
          </cell>
          <cell r="AF1289">
            <v>155952.38095238095</v>
          </cell>
          <cell r="AG1289">
            <v>3275000</v>
          </cell>
          <cell r="BB1289">
            <v>3275000</v>
          </cell>
          <cell r="BC1289">
            <v>10598.846399999999</v>
          </cell>
          <cell r="BD1289">
            <v>13248.558000000001</v>
          </cell>
          <cell r="BE1289">
            <v>176647.44</v>
          </cell>
          <cell r="BF1289">
            <v>163398.88200000001</v>
          </cell>
          <cell r="BG1289">
            <v>88323.72</v>
          </cell>
          <cell r="BH1289">
            <v>44161.86</v>
          </cell>
          <cell r="BI1289">
            <v>88323.72</v>
          </cell>
          <cell r="BJ1289">
            <v>44161.86</v>
          </cell>
          <cell r="BK1289">
            <v>3098352.56</v>
          </cell>
          <cell r="BN1289">
            <v>3098352.56</v>
          </cell>
          <cell r="BR1289">
            <v>4416186</v>
          </cell>
          <cell r="BY1289">
            <v>3098352.56</v>
          </cell>
        </row>
        <row r="1290">
          <cell r="B1290">
            <v>20080024</v>
          </cell>
          <cell r="C1290" t="str">
            <v>Puji Armansyah</v>
          </cell>
          <cell r="D1290" t="str">
            <v>Admin Steam Line</v>
          </cell>
          <cell r="E1290" t="str">
            <v>STEAM LINE</v>
          </cell>
          <cell r="F1290">
            <v>4</v>
          </cell>
          <cell r="G1290" t="str">
            <v>00-00-0000</v>
          </cell>
          <cell r="H1290" t="str">
            <v>K/0</v>
          </cell>
          <cell r="I1290" t="str">
            <v>05-10-2020</v>
          </cell>
          <cell r="M1290">
            <v>2000000</v>
          </cell>
          <cell r="N1290">
            <v>21</v>
          </cell>
          <cell r="O1290">
            <v>2000000</v>
          </cell>
          <cell r="P1290">
            <v>1162500</v>
          </cell>
          <cell r="S1290">
            <v>3162500</v>
          </cell>
          <cell r="AF1290">
            <v>150595.23809523811</v>
          </cell>
          <cell r="AG1290">
            <v>3162500</v>
          </cell>
          <cell r="BB1290">
            <v>3162500</v>
          </cell>
          <cell r="BC1290">
            <v>10598.846399999999</v>
          </cell>
          <cell r="BD1290">
            <v>13248.558000000001</v>
          </cell>
          <cell r="BE1290">
            <v>176647.44</v>
          </cell>
          <cell r="BF1290">
            <v>163398.88200000001</v>
          </cell>
          <cell r="BG1290">
            <v>88323.72</v>
          </cell>
          <cell r="BH1290">
            <v>46000</v>
          </cell>
          <cell r="BI1290">
            <v>92000</v>
          </cell>
          <cell r="BJ1290">
            <v>44161.86</v>
          </cell>
          <cell r="BK1290">
            <v>2980338.14</v>
          </cell>
          <cell r="BN1290">
            <v>2980338.14</v>
          </cell>
          <cell r="BR1290">
            <v>4416186</v>
          </cell>
        </row>
        <row r="1291">
          <cell r="B1291" t="str">
            <v>19080001</v>
          </cell>
          <cell r="C1291" t="str">
            <v>Alif Pratama</v>
          </cell>
          <cell r="D1291" t="str">
            <v>Admin Flow Meter</v>
          </cell>
          <cell r="E1291" t="str">
            <v>INSTRUMENTATION</v>
          </cell>
          <cell r="F1291">
            <v>5</v>
          </cell>
          <cell r="G1291" t="str">
            <v>00-00-0000</v>
          </cell>
          <cell r="H1291" t="str">
            <v>TK/0</v>
          </cell>
          <cell r="I1291" t="str">
            <v>02-08-2019</v>
          </cell>
          <cell r="M1291">
            <v>2000000</v>
          </cell>
          <cell r="N1291">
            <v>21</v>
          </cell>
          <cell r="O1291">
            <v>2000000</v>
          </cell>
          <cell r="P1291">
            <v>1112500</v>
          </cell>
          <cell r="S1291">
            <v>3112500</v>
          </cell>
          <cell r="AF1291">
            <v>148214.28571428571</v>
          </cell>
          <cell r="AG1291">
            <v>3112500</v>
          </cell>
          <cell r="BB1291">
            <v>3112500</v>
          </cell>
          <cell r="BC1291">
            <v>10598.846399999999</v>
          </cell>
          <cell r="BD1291">
            <v>13248.558000000001</v>
          </cell>
          <cell r="BE1291">
            <v>0</v>
          </cell>
          <cell r="BF1291">
            <v>163398.88200000001</v>
          </cell>
          <cell r="BG1291">
            <v>88323.72</v>
          </cell>
          <cell r="BH1291">
            <v>44161.86</v>
          </cell>
          <cell r="BI1291">
            <v>88323.72</v>
          </cell>
          <cell r="BJ1291">
            <v>0</v>
          </cell>
          <cell r="BK1291">
            <v>2980014.42</v>
          </cell>
          <cell r="BN1291">
            <v>2980014.42</v>
          </cell>
          <cell r="BR1291">
            <v>4416186</v>
          </cell>
        </row>
        <row r="1292">
          <cell r="B1292" t="str">
            <v>21002004</v>
          </cell>
          <cell r="C1292" t="str">
            <v>Hairul Firdaus</v>
          </cell>
          <cell r="D1292" t="str">
            <v>Technical Support Steam Line</v>
          </cell>
          <cell r="E1292" t="str">
            <v>STEAM LINE</v>
          </cell>
          <cell r="F1292">
            <v>6</v>
          </cell>
          <cell r="G1292" t="str">
            <v>00-00-0000</v>
          </cell>
          <cell r="H1292" t="str">
            <v>K/1</v>
          </cell>
          <cell r="I1292" t="str">
            <v>'01-02-2021</v>
          </cell>
          <cell r="J1292" t="str">
            <v>Mandiri</v>
          </cell>
          <cell r="K1292" t="str">
            <v>'1250014166888</v>
          </cell>
          <cell r="L1292" t="str">
            <v>16.939.324.6-006.000</v>
          </cell>
          <cell r="M1292">
            <v>2000000</v>
          </cell>
          <cell r="N1292">
            <v>21</v>
          </cell>
          <cell r="O1292">
            <v>2000000</v>
          </cell>
          <cell r="P1292">
            <v>1670000</v>
          </cell>
          <cell r="S1292">
            <v>6680000</v>
          </cell>
          <cell r="AF1292">
            <v>318095.23809523811</v>
          </cell>
          <cell r="AG1292">
            <v>6680000</v>
          </cell>
          <cell r="BB1292">
            <v>6680000</v>
          </cell>
          <cell r="BC1292">
            <v>10598.846399999999</v>
          </cell>
          <cell r="BD1292">
            <v>13248.558000000001</v>
          </cell>
          <cell r="BF1292">
            <v>163398.88200000001</v>
          </cell>
          <cell r="BG1292">
            <v>88323.72</v>
          </cell>
          <cell r="BH1292">
            <v>44161.86</v>
          </cell>
          <cell r="BI1292">
            <v>88323.72</v>
          </cell>
          <cell r="BK1292">
            <v>6547514.4199999999</v>
          </cell>
          <cell r="BN1292">
            <v>6547514.4199999999</v>
          </cell>
          <cell r="BR1292">
            <v>4416186</v>
          </cell>
        </row>
        <row r="1293">
          <cell r="B1293" t="str">
            <v>21002014</v>
          </cell>
          <cell r="C1293" t="str">
            <v xml:space="preserve">Siswanto </v>
          </cell>
          <cell r="D1293" t="str">
            <v>Engineer Flowmeter</v>
          </cell>
          <cell r="E1293" t="str">
            <v>INSTRUMENTATION</v>
          </cell>
          <cell r="F1293">
            <v>7</v>
          </cell>
          <cell r="G1293" t="str">
            <v>00-00-0000</v>
          </cell>
          <cell r="H1293" t="str">
            <v>K/2</v>
          </cell>
          <cell r="I1293" t="str">
            <v>'15-02-2021</v>
          </cell>
          <cell r="J1293" t="str">
            <v>Mandiri</v>
          </cell>
          <cell r="M1293">
            <v>2000000</v>
          </cell>
          <cell r="N1293">
            <v>21</v>
          </cell>
          <cell r="O1293">
            <v>2000000</v>
          </cell>
          <cell r="P1293">
            <v>1250000</v>
          </cell>
          <cell r="S1293">
            <v>5000000</v>
          </cell>
          <cell r="AF1293">
            <v>238095.23809523811</v>
          </cell>
          <cell r="AG1293">
            <v>5000000</v>
          </cell>
          <cell r="BB1293">
            <v>5000000</v>
          </cell>
          <cell r="BC1293">
            <v>10598.846399999999</v>
          </cell>
          <cell r="BD1293">
            <v>13248.558000000001</v>
          </cell>
          <cell r="BE1293">
            <v>176647.44</v>
          </cell>
          <cell r="BF1293">
            <v>163398.88200000001</v>
          </cell>
          <cell r="BG1293">
            <v>88323.72</v>
          </cell>
          <cell r="BH1293">
            <v>44161.86</v>
          </cell>
          <cell r="BI1293">
            <v>88323.72</v>
          </cell>
          <cell r="BJ1293">
            <v>44161.86</v>
          </cell>
          <cell r="BK1293">
            <v>4823352.5599999996</v>
          </cell>
          <cell r="BN1293">
            <v>4823352.5599999996</v>
          </cell>
          <cell r="BR1293">
            <v>4416186</v>
          </cell>
        </row>
        <row r="1294">
          <cell r="B1294" t="str">
            <v>21001014</v>
          </cell>
          <cell r="C1294" t="str">
            <v>Arno Meildy</v>
          </cell>
          <cell r="D1294" t="str">
            <v>SPV Engineer Flowmeter</v>
          </cell>
          <cell r="E1294" t="str">
            <v>INSTRUMENTATION</v>
          </cell>
          <cell r="F1294">
            <v>8</v>
          </cell>
          <cell r="G1294" t="str">
            <v>00-00-0000</v>
          </cell>
          <cell r="H1294" t="str">
            <v>K/2</v>
          </cell>
          <cell r="I1294" t="str">
            <v>15-01-2021</v>
          </cell>
          <cell r="J1294" t="str">
            <v>Mandiri</v>
          </cell>
          <cell r="M1294">
            <v>2000000</v>
          </cell>
          <cell r="N1294">
            <v>20</v>
          </cell>
          <cell r="O1294">
            <v>1904761.9047619049</v>
          </cell>
          <cell r="P1294">
            <v>1904761.9047619049</v>
          </cell>
          <cell r="S1294">
            <v>8000000</v>
          </cell>
          <cell r="AF1294">
            <v>380952.38095238095</v>
          </cell>
          <cell r="AG1294">
            <v>7619047.6190476194</v>
          </cell>
          <cell r="AU1294">
            <v>25000</v>
          </cell>
          <cell r="AV1294" t="str">
            <v>telat msk kerja</v>
          </cell>
          <cell r="BB1294">
            <v>7594047.6190476194</v>
          </cell>
          <cell r="BC1294">
            <v>10598.846399999999</v>
          </cell>
          <cell r="BD1294">
            <v>13248.558000000001</v>
          </cell>
          <cell r="BF1294">
            <v>163398.88200000001</v>
          </cell>
          <cell r="BG1294">
            <v>88323.72</v>
          </cell>
          <cell r="BH1294">
            <v>44161.86</v>
          </cell>
          <cell r="BI1294">
            <v>88323.72</v>
          </cell>
          <cell r="BK1294">
            <v>7461562.0390476193</v>
          </cell>
          <cell r="BN1294">
            <v>7461562.0390476193</v>
          </cell>
          <cell r="BR1294">
            <v>4416186</v>
          </cell>
        </row>
        <row r="1295">
          <cell r="B1295" t="str">
            <v>21003016</v>
          </cell>
          <cell r="C1295" t="str">
            <v>Nandhika Darwin Hadis</v>
          </cell>
          <cell r="D1295" t="str">
            <v xml:space="preserve">Engineer Flowmeter </v>
          </cell>
          <cell r="E1295" t="str">
            <v>Support Flowmeter</v>
          </cell>
          <cell r="F1295">
            <v>9</v>
          </cell>
          <cell r="G1295" t="str">
            <v>00-00-0000</v>
          </cell>
          <cell r="H1295" t="str">
            <v>K/0</v>
          </cell>
          <cell r="I1295" t="str">
            <v>'01-03-2021</v>
          </cell>
          <cell r="J1295" t="str">
            <v>Mandiri</v>
          </cell>
          <cell r="K1295" t="str">
            <v>'1200011703340</v>
          </cell>
          <cell r="M1295">
            <v>2000000</v>
          </cell>
          <cell r="N1295">
            <v>21</v>
          </cell>
          <cell r="O1295">
            <v>2000000</v>
          </cell>
          <cell r="P1295">
            <v>1250000</v>
          </cell>
          <cell r="S1295">
            <v>5000000</v>
          </cell>
          <cell r="AF1295">
            <v>238095.23809523811</v>
          </cell>
          <cell r="AG1295">
            <v>5000000</v>
          </cell>
          <cell r="BB1295">
            <v>5000000</v>
          </cell>
          <cell r="BC1295">
            <v>10598.846399999999</v>
          </cell>
          <cell r="BD1295">
            <v>13248.558000000001</v>
          </cell>
          <cell r="BE1295">
            <v>176647.44</v>
          </cell>
          <cell r="BF1295">
            <v>163398.88200000001</v>
          </cell>
          <cell r="BG1295">
            <v>88323.72</v>
          </cell>
          <cell r="BH1295">
            <v>44161.86</v>
          </cell>
          <cell r="BI1295">
            <v>88323.72</v>
          </cell>
          <cell r="BJ1295">
            <v>44161.86</v>
          </cell>
          <cell r="BK1295">
            <v>4823352.5599999996</v>
          </cell>
          <cell r="BN1295">
            <v>4823352.5599999996</v>
          </cell>
          <cell r="BR1295">
            <v>4416186</v>
          </cell>
        </row>
        <row r="1296">
          <cell r="B1296" t="str">
            <v>21002033</v>
          </cell>
          <cell r="C1296" t="str">
            <v>Agus Suranto</v>
          </cell>
          <cell r="D1296" t="str">
            <v>Admin Engineer Flowmeter</v>
          </cell>
          <cell r="E1296" t="str">
            <v>Support Flowmeter</v>
          </cell>
          <cell r="F1296">
            <v>10</v>
          </cell>
          <cell r="G1296" t="str">
            <v>00-00-0000</v>
          </cell>
          <cell r="H1296" t="str">
            <v>K/1</v>
          </cell>
          <cell r="I1296" t="str">
            <v>08-03-2021</v>
          </cell>
          <cell r="M1296">
            <v>2000000</v>
          </cell>
          <cell r="N1296">
            <v>21</v>
          </cell>
          <cell r="O1296">
            <v>2000000</v>
          </cell>
          <cell r="P1296">
            <v>1104046.5</v>
          </cell>
          <cell r="S1296">
            <v>4416186</v>
          </cell>
          <cell r="AF1296">
            <v>210294.57142857142</v>
          </cell>
          <cell r="AG1296">
            <v>4416186</v>
          </cell>
          <cell r="BB1296">
            <v>4416186</v>
          </cell>
          <cell r="BC1296">
            <v>10598.846399999999</v>
          </cell>
          <cell r="BD1296">
            <v>13248.558000000001</v>
          </cell>
          <cell r="BE1296">
            <v>176647.44</v>
          </cell>
          <cell r="BF1296">
            <v>163398.88200000001</v>
          </cell>
          <cell r="BG1296">
            <v>88323.72</v>
          </cell>
          <cell r="BH1296">
            <v>44161.86</v>
          </cell>
          <cell r="BI1296">
            <v>88323.72</v>
          </cell>
          <cell r="BJ1296">
            <v>44161.86</v>
          </cell>
          <cell r="BK1296">
            <v>4239538.5599999996</v>
          </cell>
          <cell r="BN1296">
            <v>4239538.5599999996</v>
          </cell>
          <cell r="BR1296">
            <v>4416186</v>
          </cell>
        </row>
        <row r="1297">
          <cell r="M1297">
            <v>20000000</v>
          </cell>
          <cell r="O1297">
            <v>19904761.904761903</v>
          </cell>
          <cell r="P1297">
            <v>13778808.404761905</v>
          </cell>
          <cell r="Q1297">
            <v>0</v>
          </cell>
          <cell r="R1297">
            <v>0</v>
          </cell>
          <cell r="S1297">
            <v>45696186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C1297">
            <v>0</v>
          </cell>
          <cell r="AD1297">
            <v>0</v>
          </cell>
          <cell r="AE1297">
            <v>0</v>
          </cell>
          <cell r="AF1297">
            <v>2176008.8571428573</v>
          </cell>
          <cell r="AG1297">
            <v>45315233.619047619</v>
          </cell>
          <cell r="AH1297">
            <v>0</v>
          </cell>
          <cell r="AI1297">
            <v>0</v>
          </cell>
          <cell r="AJ1297">
            <v>0</v>
          </cell>
          <cell r="AK1297">
            <v>0</v>
          </cell>
          <cell r="AL1297">
            <v>0</v>
          </cell>
          <cell r="AM1297">
            <v>0</v>
          </cell>
          <cell r="AN1297">
            <v>0</v>
          </cell>
          <cell r="AO1297">
            <v>0</v>
          </cell>
          <cell r="AP1297">
            <v>0</v>
          </cell>
          <cell r="AQ1297">
            <v>0</v>
          </cell>
          <cell r="AR1297">
            <v>0</v>
          </cell>
          <cell r="AS1297">
            <v>0</v>
          </cell>
          <cell r="AT1297">
            <v>0</v>
          </cell>
          <cell r="AU1297">
            <v>25000</v>
          </cell>
          <cell r="AV1297">
            <v>0</v>
          </cell>
          <cell r="AW1297">
            <v>0</v>
          </cell>
          <cell r="AX1297">
            <v>0</v>
          </cell>
          <cell r="AY1297">
            <v>0</v>
          </cell>
          <cell r="AZ1297">
            <v>0</v>
          </cell>
          <cell r="BA1297">
            <v>0</v>
          </cell>
          <cell r="BB1297">
            <v>45290233.619047619</v>
          </cell>
          <cell r="BC1297">
            <v>105988.46399999996</v>
          </cell>
          <cell r="BD1297">
            <v>132485.58000000002</v>
          </cell>
          <cell r="BE1297">
            <v>1236532.0799999998</v>
          </cell>
          <cell r="BF1297">
            <v>1633988.82</v>
          </cell>
          <cell r="BG1297">
            <v>883237.19999999984</v>
          </cell>
          <cell r="BH1297">
            <v>443456.73999999993</v>
          </cell>
          <cell r="BI1297">
            <v>886913.47999999986</v>
          </cell>
          <cell r="BJ1297">
            <v>309133.01999999996</v>
          </cell>
          <cell r="BK1297">
            <v>43650730.379047625</v>
          </cell>
          <cell r="BN1297">
            <v>43650730.379047625</v>
          </cell>
          <cell r="BR1297">
            <v>44161860</v>
          </cell>
          <cell r="BY1297">
            <v>43650730.379047625</v>
          </cell>
        </row>
        <row r="1298">
          <cell r="BY1298">
            <v>0</v>
          </cell>
        </row>
        <row r="1299">
          <cell r="BY1299">
            <v>0</v>
          </cell>
        </row>
        <row r="1300">
          <cell r="B1300" t="str">
            <v>Subsidiary:</v>
          </cell>
          <cell r="C1300" t="str">
            <v>BONT</v>
          </cell>
          <cell r="BY1300">
            <v>0</v>
          </cell>
        </row>
        <row r="1301">
          <cell r="B1301" t="str">
            <v>NIK</v>
          </cell>
          <cell r="C1301" t="str">
            <v>NAMA</v>
          </cell>
          <cell r="D1301" t="str">
            <v>JABATAN</v>
          </cell>
          <cell r="E1301" t="str">
            <v>DIVISI / CABANG</v>
          </cell>
          <cell r="F1301" t="str">
            <v>NO SLIP</v>
          </cell>
          <cell r="G1301" t="str">
            <v>TGL</v>
          </cell>
          <cell r="H1301" t="str">
            <v>STATUS</v>
          </cell>
          <cell r="I1301" t="str">
            <v>TGL</v>
          </cell>
          <cell r="J1301" t="str">
            <v>BANK</v>
          </cell>
          <cell r="K1301" t="str">
            <v>NO. REKENING</v>
          </cell>
          <cell r="L1301" t="str">
            <v>NPWP</v>
          </cell>
          <cell r="M1301" t="str">
            <v>GAJI POKOK</v>
          </cell>
          <cell r="N1301" t="str">
            <v>HARI</v>
          </cell>
          <cell r="O1301" t="str">
            <v>GAJI POKOK EFEKTIF</v>
          </cell>
          <cell r="P1301" t="str">
            <v>TUNJANGAN</v>
          </cell>
          <cell r="S1301" t="str">
            <v>GAJI</v>
          </cell>
          <cell r="T1301" t="str">
            <v>INSENTIF, KOMISI &amp; PENCAPAIAN</v>
          </cell>
          <cell r="AC1301" t="str">
            <v>TOTAL</v>
          </cell>
          <cell r="AD1301" t="str">
            <v>PREMI</v>
          </cell>
          <cell r="AF1301" t="str">
            <v>Gaji Per hari</v>
          </cell>
          <cell r="AG1301" t="str">
            <v>Gaji setelah dipotong hari</v>
          </cell>
          <cell r="AH1301" t="str">
            <v>LEMBUR, ROLLING, DLL</v>
          </cell>
          <cell r="AL1301" t="str">
            <v>TOTAL</v>
          </cell>
          <cell r="AM1301" t="str">
            <v>Dinner Allowance</v>
          </cell>
          <cell r="AP1301" t="str">
            <v>Extra Dinner Allowance</v>
          </cell>
          <cell r="AS1301" t="str">
            <v>Grand Total</v>
          </cell>
          <cell r="AT1301" t="str">
            <v>POTONGAN</v>
          </cell>
          <cell r="AW1301" t="str">
            <v>Motor Support</v>
          </cell>
          <cell r="AY1301" t="str">
            <v>KOREKSI (+/-)</v>
          </cell>
          <cell r="BB1301" t="str">
            <v>TOTAL</v>
          </cell>
          <cell r="BC1301" t="str">
            <v>JAMSOSTEK (DARI GAJI POKOK)</v>
          </cell>
          <cell r="BK1301" t="str">
            <v>GAJI</v>
          </cell>
          <cell r="BL1301" t="str">
            <v>DIBAYAR FULL</v>
          </cell>
          <cell r="BN1301" t="str">
            <v>TOTAL</v>
          </cell>
        </row>
        <row r="1302">
          <cell r="G1302" t="str">
            <v>LAHIR</v>
          </cell>
          <cell r="H1302" t="str">
            <v>KEL</v>
          </cell>
          <cell r="I1302" t="str">
            <v>MASUK</v>
          </cell>
          <cell r="N1302" t="str">
            <v>KERJA</v>
          </cell>
          <cell r="P1302" t="str">
            <v>Tetap</v>
          </cell>
          <cell r="Q1302" t="str">
            <v>Transport</v>
          </cell>
          <cell r="R1302" t="str">
            <v>Jabatan</v>
          </cell>
          <cell r="S1302" t="str">
            <v>BRUTO</v>
          </cell>
          <cell r="T1302" t="str">
            <v>First Hour</v>
          </cell>
          <cell r="U1302" t="str">
            <v>Hours</v>
          </cell>
          <cell r="V1302" t="str">
            <v>INSENTIF</v>
          </cell>
          <cell r="W1302" t="str">
            <v>Second Hour</v>
          </cell>
          <cell r="X1302" t="str">
            <v>Hour</v>
          </cell>
          <cell r="Y1302" t="str">
            <v>KOMISI</v>
          </cell>
          <cell r="Z1302" t="str">
            <v>Third Hour</v>
          </cell>
          <cell r="AA1302" t="str">
            <v>Hours</v>
          </cell>
          <cell r="AB1302" t="str">
            <v>PENCAPAIAN</v>
          </cell>
          <cell r="AC1302" t="str">
            <v>INSENTIF</v>
          </cell>
          <cell r="AD1302" t="str">
            <v>Per Day</v>
          </cell>
          <cell r="AE1302" t="str">
            <v>Days</v>
          </cell>
          <cell r="AH1302" t="str">
            <v>LUAR KOTA</v>
          </cell>
          <cell r="AI1302" t="str">
            <v>LEMBUR</v>
          </cell>
          <cell r="AJ1302" t="str">
            <v>ROLLING</v>
          </cell>
          <cell r="AK1302" t="str">
            <v>UANG HARIAN</v>
          </cell>
          <cell r="AL1302" t="str">
            <v>LEMBUR</v>
          </cell>
          <cell r="AM1302" t="str">
            <v>Per Day</v>
          </cell>
          <cell r="AN1302" t="str">
            <v>Days</v>
          </cell>
          <cell r="AO1302" t="str">
            <v>Total</v>
          </cell>
          <cell r="AP1302" t="str">
            <v>Per Day</v>
          </cell>
          <cell r="AQ1302" t="str">
            <v>Days</v>
          </cell>
          <cell r="AR1302" t="str">
            <v>Total</v>
          </cell>
          <cell r="AS1302" t="str">
            <v>Overtime</v>
          </cell>
          <cell r="AT1302" t="str">
            <v>No.</v>
          </cell>
          <cell r="AU1302" t="str">
            <v>Total</v>
          </cell>
          <cell r="AV1302" t="str">
            <v>Keterangan</v>
          </cell>
          <cell r="AW1302" t="str">
            <v>No.</v>
          </cell>
          <cell r="AX1302" t="str">
            <v>Total</v>
          </cell>
          <cell r="AY1302" t="str">
            <v>No.</v>
          </cell>
          <cell r="AZ1302" t="str">
            <v>Total</v>
          </cell>
          <cell r="BA1302" t="str">
            <v>Keterangan</v>
          </cell>
          <cell r="BB1302" t="str">
            <v>GAJI</v>
          </cell>
          <cell r="BC1302" t="str">
            <v>JKK (0.24%)</v>
          </cell>
          <cell r="BD1302" t="str">
            <v>JKM(0.30%)</v>
          </cell>
          <cell r="BE1302" t="str">
            <v>BPJS (4.0%)</v>
          </cell>
          <cell r="BF1302" t="str">
            <v>JHT (3.7%)</v>
          </cell>
          <cell r="BG1302" t="str">
            <v>JPN (2%)</v>
          </cell>
          <cell r="BH1302" t="str">
            <v>JPN (1%)</v>
          </cell>
          <cell r="BI1302" t="str">
            <v>JHT (2.0%)</v>
          </cell>
          <cell r="BJ1302" t="str">
            <v>BPJS (1%)</v>
          </cell>
          <cell r="BK1302" t="str">
            <v>NETTO</v>
          </cell>
          <cell r="BN1302" t="str">
            <v>Take Home Pay</v>
          </cell>
        </row>
        <row r="1303">
          <cell r="B1303">
            <v>14050090</v>
          </cell>
          <cell r="C1303" t="str">
            <v>NIKO HERMAWANTO</v>
          </cell>
          <cell r="D1303" t="str">
            <v>Manager</v>
          </cell>
          <cell r="E1303" t="str">
            <v>BONT</v>
          </cell>
          <cell r="F1303">
            <v>1</v>
          </cell>
          <cell r="G1303" t="str">
            <v>00-00-0000</v>
          </cell>
          <cell r="H1303" t="str">
            <v>K/1</v>
          </cell>
          <cell r="I1303" t="str">
            <v>08-05-2014</v>
          </cell>
          <cell r="J1303" t="str">
            <v>Mandiri</v>
          </cell>
          <cell r="K1303" t="str">
            <v>1250012737318</v>
          </cell>
          <cell r="L1303" t="str">
            <v>49.433.951.8-407.000</v>
          </cell>
          <cell r="M1303">
            <v>2000000</v>
          </cell>
          <cell r="N1303">
            <v>21</v>
          </cell>
          <cell r="O1303">
            <v>2000000</v>
          </cell>
          <cell r="P1303">
            <v>5250000</v>
          </cell>
          <cell r="S1303">
            <v>7250000</v>
          </cell>
          <cell r="V1303">
            <v>0</v>
          </cell>
          <cell r="Y1303">
            <v>0</v>
          </cell>
          <cell r="AB1303">
            <v>0</v>
          </cell>
          <cell r="AC1303">
            <v>0</v>
          </cell>
          <cell r="AF1303">
            <v>345238.09523809527</v>
          </cell>
          <cell r="AG1303">
            <v>7250000.0000000009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N1303">
            <v>0</v>
          </cell>
          <cell r="AQ1303">
            <v>0</v>
          </cell>
          <cell r="AT1303">
            <v>0</v>
          </cell>
          <cell r="AW1303">
            <v>0</v>
          </cell>
          <cell r="AX1303">
            <v>0</v>
          </cell>
          <cell r="AY1303">
            <v>0</v>
          </cell>
          <cell r="AZ1303">
            <v>0</v>
          </cell>
          <cell r="BB1303">
            <v>7250000.0000000009</v>
          </cell>
          <cell r="BC1303">
            <v>16800</v>
          </cell>
          <cell r="BD1303">
            <v>21000</v>
          </cell>
          <cell r="BE1303">
            <v>280000</v>
          </cell>
          <cell r="BF1303">
            <v>259000</v>
          </cell>
          <cell r="BG1303">
            <v>140000</v>
          </cell>
          <cell r="BH1303">
            <v>70000</v>
          </cell>
          <cell r="BI1303">
            <v>140000</v>
          </cell>
          <cell r="BJ1303">
            <v>70000</v>
          </cell>
          <cell r="BK1303">
            <v>6970000.0000000009</v>
          </cell>
          <cell r="BN1303">
            <v>6970000.0000000009</v>
          </cell>
          <cell r="BR1303">
            <v>7000000</v>
          </cell>
          <cell r="BY1303">
            <v>6970000.0000000009</v>
          </cell>
        </row>
        <row r="1304">
          <cell r="B1304">
            <v>19090013</v>
          </cell>
          <cell r="C1304" t="str">
            <v>Ade Nurdiyansyah</v>
          </cell>
          <cell r="D1304" t="str">
            <v xml:space="preserve">Admin Sales </v>
          </cell>
          <cell r="E1304" t="str">
            <v>BONT</v>
          </cell>
          <cell r="F1304">
            <v>2</v>
          </cell>
          <cell r="G1304" t="str">
            <v>00-00-0000</v>
          </cell>
          <cell r="H1304" t="str">
            <v>TK/0</v>
          </cell>
          <cell r="I1304" t="str">
            <v>23-09-2019</v>
          </cell>
          <cell r="J1304" t="str">
            <v>Mandiri</v>
          </cell>
          <cell r="M1304">
            <v>2000000</v>
          </cell>
          <cell r="N1304">
            <v>21</v>
          </cell>
          <cell r="O1304">
            <v>2000000</v>
          </cell>
          <cell r="P1304">
            <v>1104046.5</v>
          </cell>
          <cell r="S1304">
            <v>3104046.5</v>
          </cell>
          <cell r="AF1304">
            <v>147811.73809523811</v>
          </cell>
          <cell r="AG1304">
            <v>3104046.5</v>
          </cell>
          <cell r="BB1304">
            <v>3104046.5</v>
          </cell>
          <cell r="BC1304">
            <v>10598.846399999999</v>
          </cell>
          <cell r="BD1304">
            <v>13248.558000000001</v>
          </cell>
          <cell r="BF1304">
            <v>163398.88200000001</v>
          </cell>
          <cell r="BG1304">
            <v>88323.72</v>
          </cell>
          <cell r="BH1304">
            <v>44161.86</v>
          </cell>
          <cell r="BI1304">
            <v>88323.72</v>
          </cell>
          <cell r="BK1304">
            <v>2971560.92</v>
          </cell>
          <cell r="BN1304">
            <v>2971560.92</v>
          </cell>
          <cell r="BR1304">
            <v>4416186</v>
          </cell>
        </row>
        <row r="1305">
          <cell r="B1305">
            <v>19100004</v>
          </cell>
          <cell r="C1305" t="str">
            <v>Husnul Khotimah</v>
          </cell>
          <cell r="D1305" t="str">
            <v xml:space="preserve">Admin </v>
          </cell>
          <cell r="E1305" t="str">
            <v>BONT</v>
          </cell>
          <cell r="F1305">
            <v>3</v>
          </cell>
          <cell r="G1305" t="str">
            <v>00-00-0000</v>
          </cell>
          <cell r="H1305" t="str">
            <v>K/0</v>
          </cell>
          <cell r="I1305" t="str">
            <v>03-10-2019</v>
          </cell>
          <cell r="J1305" t="str">
            <v>Mandiri</v>
          </cell>
          <cell r="M1305">
            <v>2000000</v>
          </cell>
          <cell r="N1305">
            <v>21</v>
          </cell>
          <cell r="O1305">
            <v>2000000</v>
          </cell>
          <cell r="P1305">
            <v>1104046.5</v>
          </cell>
          <cell r="S1305">
            <v>3104046.5</v>
          </cell>
          <cell r="AF1305">
            <v>147811.73809523811</v>
          </cell>
          <cell r="AG1305">
            <v>3104046.5</v>
          </cell>
          <cell r="BB1305">
            <v>3104046.5</v>
          </cell>
          <cell r="BC1305">
            <v>10598.846399999999</v>
          </cell>
          <cell r="BD1305">
            <v>13248.558000000001</v>
          </cell>
          <cell r="BE1305">
            <v>176647.44</v>
          </cell>
          <cell r="BF1305">
            <v>163398.88200000001</v>
          </cell>
          <cell r="BG1305">
            <v>88323.72</v>
          </cell>
          <cell r="BH1305">
            <v>44161.86</v>
          </cell>
          <cell r="BI1305">
            <v>88323.72</v>
          </cell>
          <cell r="BJ1305">
            <v>44161.86</v>
          </cell>
          <cell r="BK1305">
            <v>2927399.06</v>
          </cell>
          <cell r="BN1305">
            <v>2927399.06</v>
          </cell>
          <cell r="BR1305">
            <v>4416186</v>
          </cell>
        </row>
        <row r="1306">
          <cell r="B1306">
            <v>20090019</v>
          </cell>
          <cell r="C1306" t="str">
            <v>Muhammad Iqbal Masduqi</v>
          </cell>
          <cell r="D1306" t="str">
            <v>Sales Engineer</v>
          </cell>
          <cell r="E1306" t="str">
            <v>BONT</v>
          </cell>
          <cell r="F1306">
            <v>4</v>
          </cell>
          <cell r="G1306" t="str">
            <v>00-00-0000</v>
          </cell>
          <cell r="H1306" t="str">
            <v>TK/0</v>
          </cell>
          <cell r="I1306" t="str">
            <v>21-09-2020</v>
          </cell>
          <cell r="J1306" t="str">
            <v>Mandiri</v>
          </cell>
          <cell r="K1306">
            <v>1670002950854</v>
          </cell>
          <cell r="M1306">
            <v>2000000</v>
          </cell>
          <cell r="N1306">
            <v>21</v>
          </cell>
          <cell r="O1306">
            <v>2000000</v>
          </cell>
          <cell r="P1306">
            <v>1312500</v>
          </cell>
          <cell r="S1306">
            <v>5250000</v>
          </cell>
          <cell r="AF1306">
            <v>250000</v>
          </cell>
          <cell r="AG1306">
            <v>5250000</v>
          </cell>
          <cell r="BB1306">
            <v>5250000</v>
          </cell>
          <cell r="BC1306">
            <v>10598.846399999999</v>
          </cell>
          <cell r="BD1306">
            <v>13248.558000000001</v>
          </cell>
          <cell r="BE1306">
            <v>176647.44</v>
          </cell>
          <cell r="BF1306">
            <v>163398.88200000001</v>
          </cell>
          <cell r="BG1306">
            <v>88323.72</v>
          </cell>
          <cell r="BH1306">
            <v>44161.86</v>
          </cell>
          <cell r="BI1306">
            <v>88323.72</v>
          </cell>
          <cell r="BJ1306">
            <v>44161.86</v>
          </cell>
          <cell r="BK1306">
            <v>5073352.5599999996</v>
          </cell>
          <cell r="BN1306">
            <v>5073352.5599999996</v>
          </cell>
          <cell r="BR1306">
            <v>4416186</v>
          </cell>
        </row>
        <row r="1307">
          <cell r="B1307">
            <v>20090026</v>
          </cell>
          <cell r="C1307" t="str">
            <v>Edwin Eka Nanda</v>
          </cell>
          <cell r="D1307" t="str">
            <v>Application Engineer</v>
          </cell>
          <cell r="E1307" t="str">
            <v>BONT</v>
          </cell>
          <cell r="F1307">
            <v>5</v>
          </cell>
          <cell r="G1307" t="str">
            <v>00-00-0000</v>
          </cell>
          <cell r="H1307" t="str">
            <v>TK/0</v>
          </cell>
          <cell r="I1307" t="str">
            <v>28-09-2020</v>
          </cell>
          <cell r="J1307" t="str">
            <v>Mandiri</v>
          </cell>
          <cell r="M1307">
            <v>2000000</v>
          </cell>
          <cell r="N1307">
            <v>21</v>
          </cell>
          <cell r="O1307">
            <v>2000000</v>
          </cell>
          <cell r="P1307">
            <v>1450000</v>
          </cell>
          <cell r="S1307">
            <v>3450000</v>
          </cell>
          <cell r="AF1307">
            <v>164285.71428571429</v>
          </cell>
          <cell r="AG1307">
            <v>3450000</v>
          </cell>
          <cell r="BB1307">
            <v>3450000</v>
          </cell>
          <cell r="BC1307">
            <v>10598.846399999999</v>
          </cell>
          <cell r="BD1307">
            <v>13248.558000000001</v>
          </cell>
          <cell r="BE1307">
            <v>176647.44</v>
          </cell>
          <cell r="BF1307">
            <v>163398.88200000001</v>
          </cell>
          <cell r="BG1307">
            <v>88323.72</v>
          </cell>
          <cell r="BH1307">
            <v>44161.86</v>
          </cell>
          <cell r="BI1307">
            <v>88323.72</v>
          </cell>
          <cell r="BJ1307">
            <v>44161.86</v>
          </cell>
          <cell r="BK1307">
            <v>3273352.56</v>
          </cell>
          <cell r="BN1307">
            <v>3273352.56</v>
          </cell>
          <cell r="BR1307">
            <v>4416186</v>
          </cell>
        </row>
        <row r="1308">
          <cell r="B1308">
            <v>20011029</v>
          </cell>
          <cell r="C1308" t="str">
            <v>Rivaldy Fachrul Armando</v>
          </cell>
          <cell r="D1308" t="str">
            <v>Product Support Level Instrument</v>
          </cell>
          <cell r="E1308" t="str">
            <v>BONT</v>
          </cell>
          <cell r="F1308">
            <v>6</v>
          </cell>
          <cell r="G1308" t="str">
            <v>00-00-0000</v>
          </cell>
          <cell r="H1308" t="str">
            <v>K/1</v>
          </cell>
          <cell r="I1308" t="str">
            <v>30-11-2020</v>
          </cell>
          <cell r="J1308" t="str">
            <v>Mandiri</v>
          </cell>
          <cell r="K1308" t="str">
            <v>1370012920910</v>
          </cell>
          <cell r="L1308" t="str">
            <v>94.683.168.2-411.000</v>
          </cell>
          <cell r="M1308">
            <v>2000000</v>
          </cell>
          <cell r="N1308">
            <v>21</v>
          </cell>
          <cell r="O1308">
            <v>2000000</v>
          </cell>
          <cell r="P1308">
            <v>1250000</v>
          </cell>
          <cell r="S1308">
            <v>5000000</v>
          </cell>
          <cell r="AF1308">
            <v>238095.23809523811</v>
          </cell>
          <cell r="AG1308">
            <v>5000000</v>
          </cell>
          <cell r="BB1308">
            <v>5000000</v>
          </cell>
          <cell r="BC1308">
            <v>10598.846399999999</v>
          </cell>
          <cell r="BD1308">
            <v>13248.558000000001</v>
          </cell>
          <cell r="BE1308">
            <v>176647.44</v>
          </cell>
          <cell r="BF1308">
            <v>163398.88200000001</v>
          </cell>
          <cell r="BG1308">
            <v>88323.72</v>
          </cell>
          <cell r="BH1308">
            <v>44161.86</v>
          </cell>
          <cell r="BI1308">
            <v>88323.72</v>
          </cell>
          <cell r="BJ1308">
            <v>44161.86</v>
          </cell>
          <cell r="BK1308">
            <v>4823352.5599999996</v>
          </cell>
          <cell r="BN1308">
            <v>4823352.5599999996</v>
          </cell>
          <cell r="BR1308">
            <v>4416186</v>
          </cell>
        </row>
        <row r="1309">
          <cell r="B1309">
            <v>21004033</v>
          </cell>
          <cell r="C1309" t="str">
            <v>Ramadhian Yumarestu</v>
          </cell>
          <cell r="D1309" t="str">
            <v>Automation Engineer</v>
          </cell>
          <cell r="E1309" t="str">
            <v>BONT</v>
          </cell>
          <cell r="F1309">
            <v>7</v>
          </cell>
          <cell r="G1309" t="str">
            <v>00-00-0000</v>
          </cell>
          <cell r="H1309" t="str">
            <v>K/0</v>
          </cell>
          <cell r="I1309" t="str">
            <v>26-04-2021</v>
          </cell>
          <cell r="J1309" t="str">
            <v>Mandiri</v>
          </cell>
          <cell r="M1309">
            <v>2000000</v>
          </cell>
          <cell r="N1309">
            <v>18</v>
          </cell>
          <cell r="O1309">
            <v>1714285.7142857143</v>
          </cell>
          <cell r="P1309">
            <v>1392857.142857143</v>
          </cell>
          <cell r="S1309">
            <v>6500000</v>
          </cell>
          <cell r="AF1309">
            <v>309523.80952380953</v>
          </cell>
          <cell r="AG1309">
            <v>5571428.5714285718</v>
          </cell>
          <cell r="BB1309">
            <v>5571428.5714285718</v>
          </cell>
          <cell r="BC1309">
            <v>15600</v>
          </cell>
          <cell r="BD1309">
            <v>19500</v>
          </cell>
          <cell r="BE1309">
            <v>260000</v>
          </cell>
          <cell r="BF1309">
            <v>240500</v>
          </cell>
          <cell r="BG1309">
            <v>130000</v>
          </cell>
          <cell r="BH1309">
            <v>65000</v>
          </cell>
          <cell r="BI1309">
            <v>130000</v>
          </cell>
          <cell r="BJ1309">
            <v>65000</v>
          </cell>
          <cell r="BK1309">
            <v>5311428.5714285718</v>
          </cell>
          <cell r="BN1309">
            <v>5311428.5714285718</v>
          </cell>
          <cell r="BR1309">
            <v>6500000</v>
          </cell>
        </row>
        <row r="1310">
          <cell r="B1310" t="str">
            <v>18040010</v>
          </cell>
          <cell r="C1310" t="str">
            <v>ISMAEL SITORUS1</v>
          </cell>
          <cell r="D1310" t="str">
            <v>Doc. Controler</v>
          </cell>
          <cell r="E1310" t="str">
            <v>ACCOUNTING</v>
          </cell>
          <cell r="G1310" t="str">
            <v>00-00-0000</v>
          </cell>
          <cell r="H1310" t="str">
            <v>K/0</v>
          </cell>
          <cell r="I1310">
            <v>43241</v>
          </cell>
          <cell r="J1310" t="str">
            <v>Mandiri</v>
          </cell>
          <cell r="K1310" t="str">
            <v>1250013544697</v>
          </cell>
          <cell r="M1310">
            <v>2000000</v>
          </cell>
          <cell r="N1310">
            <v>21</v>
          </cell>
          <cell r="O1310">
            <v>2000000</v>
          </cell>
          <cell r="S1310">
            <v>2000000</v>
          </cell>
          <cell r="AF1310">
            <v>95238.095238095237</v>
          </cell>
          <cell r="AG1310">
            <v>2000000</v>
          </cell>
          <cell r="BB1310">
            <v>2000000</v>
          </cell>
          <cell r="BK1310">
            <v>2000000</v>
          </cell>
          <cell r="BN1310">
            <v>2000000</v>
          </cell>
        </row>
        <row r="1311">
          <cell r="M1311">
            <v>16000000</v>
          </cell>
          <cell r="O1311">
            <v>15714285.714285715</v>
          </cell>
          <cell r="P1311">
            <v>12863450.142857144</v>
          </cell>
          <cell r="Q1311">
            <v>0</v>
          </cell>
          <cell r="R1311">
            <v>0</v>
          </cell>
          <cell r="S1311">
            <v>35658093</v>
          </cell>
          <cell r="T1311">
            <v>0</v>
          </cell>
          <cell r="U1311">
            <v>0</v>
          </cell>
          <cell r="V1311">
            <v>0</v>
          </cell>
          <cell r="W1311">
            <v>0</v>
          </cell>
          <cell r="X1311">
            <v>0</v>
          </cell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C1311">
            <v>0</v>
          </cell>
          <cell r="AD1311">
            <v>0</v>
          </cell>
          <cell r="AE1311">
            <v>0</v>
          </cell>
          <cell r="AF1311">
            <v>1698004.4285714284</v>
          </cell>
          <cell r="AG1311">
            <v>34729521.571428567</v>
          </cell>
          <cell r="AH1311">
            <v>0</v>
          </cell>
          <cell r="AI1311">
            <v>0</v>
          </cell>
          <cell r="AJ1311">
            <v>0</v>
          </cell>
          <cell r="AK1311">
            <v>0</v>
          </cell>
          <cell r="AL1311">
            <v>0</v>
          </cell>
          <cell r="AM1311">
            <v>0</v>
          </cell>
          <cell r="AN1311">
            <v>0</v>
          </cell>
          <cell r="AO1311">
            <v>0</v>
          </cell>
          <cell r="AP1311">
            <v>0</v>
          </cell>
          <cell r="AQ1311">
            <v>0</v>
          </cell>
          <cell r="AR1311">
            <v>0</v>
          </cell>
          <cell r="AS1311">
            <v>0</v>
          </cell>
          <cell r="AU1311">
            <v>0</v>
          </cell>
          <cell r="AV1311">
            <v>0</v>
          </cell>
          <cell r="AW1311">
            <v>0</v>
          </cell>
          <cell r="AX1311">
            <v>0</v>
          </cell>
          <cell r="AY1311">
            <v>0</v>
          </cell>
          <cell r="AZ1311">
            <v>0</v>
          </cell>
          <cell r="BA1311">
            <v>0</v>
          </cell>
          <cell r="BB1311">
            <v>34729521.571428567</v>
          </cell>
          <cell r="BC1311">
            <v>85394.231999999989</v>
          </cell>
          <cell r="BD1311">
            <v>106742.79000000002</v>
          </cell>
          <cell r="BE1311">
            <v>1246589.76</v>
          </cell>
          <cell r="BF1311">
            <v>1316494.4099999999</v>
          </cell>
          <cell r="BG1311">
            <v>711618.6</v>
          </cell>
          <cell r="BH1311">
            <v>355809.3</v>
          </cell>
          <cell r="BI1311">
            <v>711618.6</v>
          </cell>
          <cell r="BJ1311">
            <v>311647.44</v>
          </cell>
          <cell r="BK1311">
            <v>33350446.231428571</v>
          </cell>
          <cell r="BN1311">
            <v>33350446.231428571</v>
          </cell>
          <cell r="BR1311">
            <v>35580930</v>
          </cell>
          <cell r="BY1311">
            <v>33350446.231428571</v>
          </cell>
        </row>
        <row r="1312">
          <cell r="BY1312">
            <v>0</v>
          </cell>
        </row>
        <row r="1313">
          <cell r="BY1313">
            <v>0</v>
          </cell>
        </row>
        <row r="1314">
          <cell r="B1314" t="str">
            <v>DIVISI      :</v>
          </cell>
          <cell r="C1314" t="str">
            <v>INFORMASI TEKNOLOGI / IT</v>
          </cell>
          <cell r="BY1314">
            <v>0</v>
          </cell>
        </row>
        <row r="1315">
          <cell r="B1315" t="str">
            <v>NIK</v>
          </cell>
          <cell r="C1315" t="str">
            <v>NAMA</v>
          </cell>
          <cell r="D1315" t="str">
            <v>JABATAN</v>
          </cell>
          <cell r="E1315" t="str">
            <v>DIVISI / CABANG</v>
          </cell>
          <cell r="F1315" t="str">
            <v>NO SLIP</v>
          </cell>
          <cell r="G1315" t="str">
            <v>TGL</v>
          </cell>
          <cell r="H1315" t="str">
            <v>STATUS</v>
          </cell>
          <cell r="I1315" t="str">
            <v>TGL</v>
          </cell>
          <cell r="J1315" t="str">
            <v>BANK</v>
          </cell>
          <cell r="K1315" t="str">
            <v>NO. REKENING</v>
          </cell>
          <cell r="L1315" t="str">
            <v>NPWP</v>
          </cell>
          <cell r="M1315" t="str">
            <v>GAJI POKOK</v>
          </cell>
          <cell r="N1315" t="str">
            <v>HARI</v>
          </cell>
          <cell r="O1315" t="str">
            <v>GAJI POKOK EFEKTIF</v>
          </cell>
          <cell r="P1315" t="str">
            <v>TUNJANGAN</v>
          </cell>
          <cell r="S1315" t="str">
            <v>GAJI</v>
          </cell>
          <cell r="T1315" t="str">
            <v>INSENTIF, KOMISI &amp; PENCAPAIAN</v>
          </cell>
          <cell r="AC1315" t="str">
            <v>TOTAL</v>
          </cell>
          <cell r="AD1315" t="str">
            <v>PREMI</v>
          </cell>
          <cell r="AF1315" t="str">
            <v>Gaji Per hari</v>
          </cell>
          <cell r="AG1315" t="str">
            <v>Gaji setelah dipotong hari</v>
          </cell>
          <cell r="AH1315" t="str">
            <v>LEMBUR, ROLLING, DLL</v>
          </cell>
          <cell r="AL1315" t="str">
            <v>TOTAL</v>
          </cell>
          <cell r="AM1315" t="str">
            <v>Dinner Allowance</v>
          </cell>
          <cell r="AP1315" t="str">
            <v>Extra Dinner Allowance</v>
          </cell>
          <cell r="AS1315" t="str">
            <v>Grand Total</v>
          </cell>
          <cell r="AT1315" t="str">
            <v>POTONGAN</v>
          </cell>
          <cell r="AW1315" t="str">
            <v>Motor Support</v>
          </cell>
          <cell r="AY1315" t="str">
            <v>KOREKSI (+/-)</v>
          </cell>
          <cell r="BB1315" t="str">
            <v>TOTAL</v>
          </cell>
          <cell r="BC1315" t="str">
            <v>JAMSOSTEK (DARI GAJI POKOK)</v>
          </cell>
          <cell r="BK1315" t="str">
            <v>GAJI</v>
          </cell>
          <cell r="BL1315" t="str">
            <v>DIBAYAR FULL</v>
          </cell>
          <cell r="BN1315" t="str">
            <v>TOTAL</v>
          </cell>
        </row>
        <row r="1316">
          <cell r="G1316" t="str">
            <v>LAHIR</v>
          </cell>
          <cell r="H1316" t="str">
            <v>KEL</v>
          </cell>
          <cell r="I1316" t="str">
            <v>MASUK</v>
          </cell>
          <cell r="N1316" t="str">
            <v>KERJA</v>
          </cell>
          <cell r="P1316" t="str">
            <v>Tetap</v>
          </cell>
          <cell r="Q1316" t="str">
            <v>Transport</v>
          </cell>
          <cell r="R1316" t="str">
            <v>Jabatan</v>
          </cell>
          <cell r="S1316" t="str">
            <v>BRUTO</v>
          </cell>
          <cell r="T1316" t="str">
            <v>First Hour</v>
          </cell>
          <cell r="U1316" t="str">
            <v>Hours</v>
          </cell>
          <cell r="V1316" t="str">
            <v>INSENTIF</v>
          </cell>
          <cell r="W1316" t="str">
            <v>Second Hour</v>
          </cell>
          <cell r="X1316" t="str">
            <v>Hour</v>
          </cell>
          <cell r="Y1316" t="str">
            <v>KOMISI</v>
          </cell>
          <cell r="Z1316" t="str">
            <v>Third Hour</v>
          </cell>
          <cell r="AA1316" t="str">
            <v>Hours</v>
          </cell>
          <cell r="AB1316" t="str">
            <v>PENCAPAIAN</v>
          </cell>
          <cell r="AC1316" t="str">
            <v>INSENTIF</v>
          </cell>
          <cell r="AD1316" t="str">
            <v>Per Day</v>
          </cell>
          <cell r="AE1316" t="str">
            <v>Days</v>
          </cell>
          <cell r="AH1316" t="str">
            <v>LUAR KOTA</v>
          </cell>
          <cell r="AI1316" t="str">
            <v>LEMBUR</v>
          </cell>
          <cell r="AJ1316" t="str">
            <v>ROLLING</v>
          </cell>
          <cell r="AK1316" t="str">
            <v>UANG HARIAN</v>
          </cell>
          <cell r="AL1316" t="str">
            <v>LEMBUR</v>
          </cell>
          <cell r="AM1316" t="str">
            <v>Per Day</v>
          </cell>
          <cell r="AN1316" t="str">
            <v>Days</v>
          </cell>
          <cell r="AO1316" t="str">
            <v>Total</v>
          </cell>
          <cell r="AP1316" t="str">
            <v>Per Day</v>
          </cell>
          <cell r="AQ1316" t="str">
            <v>Days</v>
          </cell>
          <cell r="AR1316" t="str">
            <v>Total</v>
          </cell>
          <cell r="AS1316" t="str">
            <v>Overtime</v>
          </cell>
          <cell r="AT1316" t="str">
            <v>No.</v>
          </cell>
          <cell r="AU1316" t="str">
            <v>Total</v>
          </cell>
          <cell r="AV1316" t="str">
            <v>Keterangan</v>
          </cell>
          <cell r="AW1316" t="str">
            <v>No.</v>
          </cell>
          <cell r="AX1316" t="str">
            <v>Total</v>
          </cell>
          <cell r="AY1316" t="str">
            <v>No.</v>
          </cell>
          <cell r="AZ1316" t="str">
            <v>Total</v>
          </cell>
          <cell r="BA1316" t="str">
            <v>Keterangan</v>
          </cell>
          <cell r="BB1316" t="str">
            <v>GAJI</v>
          </cell>
          <cell r="BC1316" t="str">
            <v>JKK (0.24%)</v>
          </cell>
          <cell r="BD1316" t="str">
            <v>JKM(0.30%)</v>
          </cell>
          <cell r="BE1316" t="str">
            <v>BPJS (4.0%)</v>
          </cell>
          <cell r="BF1316" t="str">
            <v>JHT (3.7%)</v>
          </cell>
          <cell r="BG1316" t="str">
            <v>JPN (2%)</v>
          </cell>
          <cell r="BH1316" t="str">
            <v>JPN (1%)</v>
          </cell>
          <cell r="BI1316" t="str">
            <v>JHT (2.0%)</v>
          </cell>
          <cell r="BJ1316" t="str">
            <v>BPJS (1%)</v>
          </cell>
          <cell r="BK1316" t="str">
            <v>NETTO</v>
          </cell>
          <cell r="BN1316" t="str">
            <v>Take Home Pay</v>
          </cell>
        </row>
        <row r="1317">
          <cell r="B1317">
            <v>10070022</v>
          </cell>
          <cell r="C1317" t="str">
            <v>CANDRA SETIAWINATA</v>
          </cell>
          <cell r="D1317" t="str">
            <v>Manager</v>
          </cell>
          <cell r="E1317" t="str">
            <v>INFORMASI TEKNOLOGI / IT</v>
          </cell>
          <cell r="F1317">
            <v>1</v>
          </cell>
          <cell r="G1317" t="str">
            <v>00-00-0000</v>
          </cell>
          <cell r="H1317" t="str">
            <v>K/3</v>
          </cell>
          <cell r="I1317" t="str">
            <v>17-07-2010</v>
          </cell>
          <cell r="J1317" t="str">
            <v>Mandiri</v>
          </cell>
          <cell r="K1317" t="str">
            <v>1250012736252</v>
          </cell>
          <cell r="L1317" t="str">
            <v>97.302.778.2-043.000</v>
          </cell>
          <cell r="M1317">
            <v>2000000</v>
          </cell>
          <cell r="N1317">
            <v>21</v>
          </cell>
          <cell r="O1317">
            <v>2000000</v>
          </cell>
          <cell r="P1317">
            <v>4550000</v>
          </cell>
          <cell r="S1317">
            <v>6550000</v>
          </cell>
          <cell r="V1317">
            <v>0</v>
          </cell>
          <cell r="Y1317">
            <v>0</v>
          </cell>
          <cell r="AB1317">
            <v>0</v>
          </cell>
          <cell r="AC1317">
            <v>0</v>
          </cell>
          <cell r="AF1317">
            <v>311904.76190476189</v>
          </cell>
          <cell r="AG1317">
            <v>6550000</v>
          </cell>
          <cell r="AH1317">
            <v>0</v>
          </cell>
          <cell r="AK1317">
            <v>0</v>
          </cell>
          <cell r="AL1317">
            <v>0</v>
          </cell>
          <cell r="AN1317">
            <v>0</v>
          </cell>
          <cell r="AQ1317">
            <v>0</v>
          </cell>
          <cell r="AW1317">
            <v>0</v>
          </cell>
          <cell r="AX1317">
            <v>0</v>
          </cell>
          <cell r="AY1317">
            <v>0</v>
          </cell>
          <cell r="AZ1317">
            <v>200000</v>
          </cell>
          <cell r="BA1317" t="str">
            <v xml:space="preserve">kekurangan gaji April </v>
          </cell>
          <cell r="BB1317">
            <v>6750000</v>
          </cell>
          <cell r="BC1317">
            <v>16800</v>
          </cell>
          <cell r="BD1317">
            <v>21000</v>
          </cell>
          <cell r="BE1317">
            <v>280000</v>
          </cell>
          <cell r="BF1317">
            <v>259000</v>
          </cell>
          <cell r="BG1317">
            <v>140000</v>
          </cell>
          <cell r="BH1317">
            <v>70000</v>
          </cell>
          <cell r="BI1317">
            <v>140000</v>
          </cell>
          <cell r="BJ1317">
            <v>70000</v>
          </cell>
          <cell r="BK1317">
            <v>6470000</v>
          </cell>
          <cell r="BL1317">
            <v>0</v>
          </cell>
          <cell r="BN1317">
            <v>6470000</v>
          </cell>
          <cell r="BR1317">
            <v>7000000</v>
          </cell>
          <cell r="BY1317">
            <v>6470000</v>
          </cell>
        </row>
        <row r="1318">
          <cell r="B1318">
            <v>11020011</v>
          </cell>
          <cell r="C1318" t="str">
            <v>MAMAT MAULANA</v>
          </cell>
          <cell r="D1318" t="str">
            <v>IT Support</v>
          </cell>
          <cell r="E1318" t="str">
            <v>INFORMASI TEKNOLOGI / IT</v>
          </cell>
          <cell r="F1318">
            <v>2</v>
          </cell>
          <cell r="G1318" t="str">
            <v>00-00-0000</v>
          </cell>
          <cell r="H1318" t="str">
            <v>K/2</v>
          </cell>
          <cell r="I1318" t="str">
            <v>24-02-2011</v>
          </cell>
          <cell r="J1318" t="str">
            <v>Mandiri</v>
          </cell>
          <cell r="K1318" t="str">
            <v>1250012736146</v>
          </cell>
          <cell r="L1318" t="str">
            <v>45.361.405.9-027.000</v>
          </cell>
          <cell r="M1318">
            <v>2000000</v>
          </cell>
          <cell r="N1318">
            <v>21</v>
          </cell>
          <cell r="O1318">
            <v>2000000</v>
          </cell>
          <cell r="P1318">
            <v>1537500</v>
          </cell>
          <cell r="Q1318">
            <v>0</v>
          </cell>
          <cell r="S1318">
            <v>3537500</v>
          </cell>
          <cell r="V1318">
            <v>0</v>
          </cell>
          <cell r="Y1318">
            <v>0</v>
          </cell>
          <cell r="AB1318">
            <v>0</v>
          </cell>
          <cell r="AC1318">
            <v>0</v>
          </cell>
          <cell r="AF1318">
            <v>168452.38095238095</v>
          </cell>
          <cell r="AG1318">
            <v>3537500</v>
          </cell>
          <cell r="AH1318">
            <v>0</v>
          </cell>
          <cell r="AK1318">
            <v>0</v>
          </cell>
          <cell r="AL1318">
            <v>0</v>
          </cell>
          <cell r="AN1318">
            <v>0</v>
          </cell>
          <cell r="AQ1318">
            <v>0</v>
          </cell>
          <cell r="AT1318">
            <v>0</v>
          </cell>
          <cell r="AU1318">
            <v>0</v>
          </cell>
          <cell r="AW1318">
            <v>0</v>
          </cell>
          <cell r="AX1318">
            <v>0</v>
          </cell>
          <cell r="AY1318">
            <v>0</v>
          </cell>
          <cell r="AZ1318">
            <v>150000</v>
          </cell>
          <cell r="BA1318" t="str">
            <v xml:space="preserve">kekurangan gaji April </v>
          </cell>
          <cell r="BB1318">
            <v>3687500</v>
          </cell>
          <cell r="BC1318">
            <v>10598.846399999999</v>
          </cell>
          <cell r="BD1318">
            <v>13248.558000000001</v>
          </cell>
          <cell r="BE1318">
            <v>176647.44</v>
          </cell>
          <cell r="BF1318">
            <v>163398.88200000001</v>
          </cell>
          <cell r="BG1318">
            <v>88323.72</v>
          </cell>
          <cell r="BH1318">
            <v>44161.86</v>
          </cell>
          <cell r="BI1318">
            <v>88323.72</v>
          </cell>
          <cell r="BJ1318">
            <v>44161.86</v>
          </cell>
          <cell r="BK1318">
            <v>3510852.56</v>
          </cell>
          <cell r="BL1318">
            <v>0</v>
          </cell>
          <cell r="BN1318">
            <v>3510852.56</v>
          </cell>
          <cell r="BR1318">
            <v>4416186</v>
          </cell>
          <cell r="BY1318">
            <v>3510852.56</v>
          </cell>
        </row>
        <row r="1319">
          <cell r="M1319">
            <v>4000000</v>
          </cell>
          <cell r="O1319">
            <v>4000000</v>
          </cell>
          <cell r="P1319">
            <v>6087500</v>
          </cell>
          <cell r="Q1319">
            <v>0</v>
          </cell>
          <cell r="R1319">
            <v>0</v>
          </cell>
          <cell r="S1319">
            <v>10087500</v>
          </cell>
          <cell r="V1319">
            <v>0</v>
          </cell>
          <cell r="Y1319">
            <v>0</v>
          </cell>
          <cell r="AB1319">
            <v>0</v>
          </cell>
          <cell r="AC1319">
            <v>0</v>
          </cell>
          <cell r="AF1319">
            <v>480357.14285714284</v>
          </cell>
          <cell r="AG1319">
            <v>10087500</v>
          </cell>
          <cell r="AH1319">
            <v>0</v>
          </cell>
          <cell r="AI1319">
            <v>0</v>
          </cell>
          <cell r="AJ1319">
            <v>0</v>
          </cell>
          <cell r="AK1319">
            <v>0</v>
          </cell>
          <cell r="AL1319">
            <v>0</v>
          </cell>
          <cell r="AO1319">
            <v>0</v>
          </cell>
          <cell r="AR1319">
            <v>0</v>
          </cell>
          <cell r="AS1319">
            <v>0</v>
          </cell>
          <cell r="AU1319">
            <v>0</v>
          </cell>
          <cell r="AX1319">
            <v>0</v>
          </cell>
          <cell r="AZ1319">
            <v>350000</v>
          </cell>
          <cell r="BB1319">
            <v>10437500</v>
          </cell>
          <cell r="BC1319">
            <v>27398.846399999999</v>
          </cell>
          <cell r="BD1319">
            <v>34248.558000000005</v>
          </cell>
          <cell r="BE1319">
            <v>456647.44</v>
          </cell>
          <cell r="BF1319">
            <v>422398.88199999998</v>
          </cell>
          <cell r="BG1319">
            <v>228323.72</v>
          </cell>
          <cell r="BH1319">
            <v>114161.86</v>
          </cell>
          <cell r="BI1319">
            <v>228323.72</v>
          </cell>
          <cell r="BJ1319">
            <v>114161.86</v>
          </cell>
          <cell r="BK1319">
            <v>9980852.5600000005</v>
          </cell>
          <cell r="BN1319">
            <v>9980852.5600000005</v>
          </cell>
          <cell r="BR1319">
            <v>11416186</v>
          </cell>
          <cell r="BY1319">
            <v>9980852.5600000005</v>
          </cell>
        </row>
        <row r="1320">
          <cell r="BY1320">
            <v>0</v>
          </cell>
        </row>
        <row r="1322">
          <cell r="B1322" t="str">
            <v>DIVISI      :</v>
          </cell>
          <cell r="C1322" t="str">
            <v>SAP</v>
          </cell>
          <cell r="BY1322">
            <v>0</v>
          </cell>
        </row>
        <row r="1323">
          <cell r="B1323" t="str">
            <v>NIK</v>
          </cell>
          <cell r="C1323" t="str">
            <v>NAMA</v>
          </cell>
          <cell r="D1323" t="str">
            <v>JABATAN</v>
          </cell>
          <cell r="E1323" t="str">
            <v>DIVISI / CABANG</v>
          </cell>
          <cell r="F1323" t="str">
            <v>NO SLIP</v>
          </cell>
          <cell r="G1323" t="str">
            <v>TGL</v>
          </cell>
          <cell r="H1323" t="str">
            <v>STATUS</v>
          </cell>
          <cell r="I1323" t="str">
            <v>TGL</v>
          </cell>
          <cell r="J1323" t="str">
            <v>BANK</v>
          </cell>
          <cell r="K1323" t="str">
            <v>NO. REKENING</v>
          </cell>
          <cell r="L1323" t="str">
            <v>NPWP</v>
          </cell>
          <cell r="M1323" t="str">
            <v>GAJI POKOK</v>
          </cell>
          <cell r="N1323" t="str">
            <v>HARI</v>
          </cell>
          <cell r="O1323" t="str">
            <v>GAJI POKOK EFEKTIF</v>
          </cell>
          <cell r="P1323" t="str">
            <v>TUNJANGAN</v>
          </cell>
          <cell r="S1323" t="str">
            <v>GAJI</v>
          </cell>
          <cell r="T1323" t="str">
            <v>INSENTIF, KOMISI &amp; PENCAPAIAN</v>
          </cell>
          <cell r="AC1323" t="str">
            <v>TOTAL</v>
          </cell>
          <cell r="AD1323" t="str">
            <v>PREMI</v>
          </cell>
          <cell r="AF1323" t="str">
            <v>Gaji Per hari</v>
          </cell>
          <cell r="AG1323" t="str">
            <v>Gaji setelah dipotong hari</v>
          </cell>
          <cell r="AH1323" t="str">
            <v>LEMBUR, ROLLING, DLL</v>
          </cell>
          <cell r="AL1323" t="str">
            <v>TOTAL</v>
          </cell>
          <cell r="AM1323" t="str">
            <v>Dinner Allowance</v>
          </cell>
          <cell r="AP1323" t="str">
            <v>Extra Dinner Allowance</v>
          </cell>
          <cell r="AS1323" t="str">
            <v>Grand Total</v>
          </cell>
          <cell r="AT1323" t="str">
            <v>POTONGAN</v>
          </cell>
          <cell r="AW1323" t="str">
            <v>Motor Support</v>
          </cell>
          <cell r="AY1323" t="str">
            <v>KOREKSI (+/-)</v>
          </cell>
          <cell r="BB1323" t="str">
            <v>TOTAL</v>
          </cell>
          <cell r="BC1323" t="str">
            <v>JAMSOSTEK (DARI GAJI POKOK)</v>
          </cell>
          <cell r="BK1323" t="str">
            <v>GAJI</v>
          </cell>
          <cell r="BL1323" t="str">
            <v>DIBAYAR FULL</v>
          </cell>
          <cell r="BN1323" t="str">
            <v>TOTAL</v>
          </cell>
        </row>
        <row r="1324">
          <cell r="G1324" t="str">
            <v>LAHIR</v>
          </cell>
          <cell r="H1324" t="str">
            <v>KEL</v>
          </cell>
          <cell r="I1324" t="str">
            <v>MASUK</v>
          </cell>
          <cell r="N1324" t="str">
            <v>KERJA</v>
          </cell>
          <cell r="P1324" t="str">
            <v>Tetap</v>
          </cell>
          <cell r="Q1324" t="str">
            <v>Transport</v>
          </cell>
          <cell r="R1324" t="str">
            <v>Jabatan</v>
          </cell>
          <cell r="S1324" t="str">
            <v>BRUTO</v>
          </cell>
          <cell r="T1324" t="str">
            <v>First Hour</v>
          </cell>
          <cell r="U1324" t="str">
            <v>Hours</v>
          </cell>
          <cell r="V1324" t="str">
            <v>INSENTIF</v>
          </cell>
          <cell r="W1324" t="str">
            <v>Second Hour</v>
          </cell>
          <cell r="X1324" t="str">
            <v>Hour</v>
          </cell>
          <cell r="Y1324" t="str">
            <v>KOMISI</v>
          </cell>
          <cell r="Z1324" t="str">
            <v>Third Hour</v>
          </cell>
          <cell r="AA1324" t="str">
            <v>Hours</v>
          </cell>
          <cell r="AB1324" t="str">
            <v>PENCAPAIAN</v>
          </cell>
          <cell r="AC1324" t="str">
            <v>INSENTIF</v>
          </cell>
          <cell r="AD1324" t="str">
            <v>Per Day</v>
          </cell>
          <cell r="AE1324" t="str">
            <v>Days</v>
          </cell>
          <cell r="AH1324" t="str">
            <v>LUAR KOTA</v>
          </cell>
          <cell r="AI1324" t="str">
            <v>LEMBUR</v>
          </cell>
          <cell r="AJ1324" t="str">
            <v>ROLLING</v>
          </cell>
          <cell r="AK1324" t="str">
            <v>UANG HARIAN</v>
          </cell>
          <cell r="AL1324" t="str">
            <v>LEMBUR</v>
          </cell>
          <cell r="AM1324" t="str">
            <v>Per Day</v>
          </cell>
          <cell r="AN1324" t="str">
            <v>Days</v>
          </cell>
          <cell r="AO1324" t="str">
            <v>Total</v>
          </cell>
          <cell r="AP1324" t="str">
            <v>Per Day</v>
          </cell>
          <cell r="AQ1324" t="str">
            <v>Days</v>
          </cell>
          <cell r="AR1324" t="str">
            <v>Total</v>
          </cell>
          <cell r="AS1324" t="str">
            <v>Overtime</v>
          </cell>
          <cell r="AT1324" t="str">
            <v>No.</v>
          </cell>
          <cell r="AU1324" t="str">
            <v>Total</v>
          </cell>
          <cell r="AV1324" t="str">
            <v>Keterangan</v>
          </cell>
          <cell r="AW1324" t="str">
            <v>No.</v>
          </cell>
          <cell r="AX1324" t="str">
            <v>Total</v>
          </cell>
          <cell r="AY1324" t="str">
            <v>No.</v>
          </cell>
          <cell r="AZ1324" t="str">
            <v>Total</v>
          </cell>
          <cell r="BA1324" t="str">
            <v>Keterangan</v>
          </cell>
          <cell r="BB1324" t="str">
            <v>GAJI</v>
          </cell>
          <cell r="BC1324" t="str">
            <v>JKK (0.24%)</v>
          </cell>
          <cell r="BD1324" t="str">
            <v>JKM(0.30%)</v>
          </cell>
          <cell r="BE1324" t="str">
            <v>BPJS (4.0%)</v>
          </cell>
          <cell r="BF1324" t="str">
            <v>JHT (3.7%)</v>
          </cell>
          <cell r="BG1324" t="str">
            <v>JPN (2%)</v>
          </cell>
          <cell r="BH1324" t="str">
            <v>JPN (1%)</v>
          </cell>
          <cell r="BI1324" t="str">
            <v>JHT (2.0%)</v>
          </cell>
          <cell r="BJ1324" t="str">
            <v>BPJS (1%)</v>
          </cell>
          <cell r="BK1324" t="str">
            <v>NETTO</v>
          </cell>
          <cell r="BN1324" t="str">
            <v>Take Home Pay</v>
          </cell>
        </row>
        <row r="1325">
          <cell r="B1325" t="str">
            <v>18010136</v>
          </cell>
          <cell r="C1325" t="str">
            <v>RIO WINARDO</v>
          </cell>
          <cell r="D1325" t="str">
            <v>SAP Control</v>
          </cell>
          <cell r="E1325" t="str">
            <v>SAP</v>
          </cell>
          <cell r="F1325">
            <v>1</v>
          </cell>
          <cell r="G1325" t="str">
            <v>00-00-0000</v>
          </cell>
          <cell r="H1325" t="str">
            <v>TK/0</v>
          </cell>
          <cell r="I1325" t="str">
            <v>05-02-2018</v>
          </cell>
          <cell r="J1325" t="str">
            <v>Mandiri</v>
          </cell>
          <cell r="K1325" t="str">
            <v>1250013472378</v>
          </cell>
          <cell r="M1325">
            <v>2000000</v>
          </cell>
          <cell r="N1325">
            <v>21</v>
          </cell>
          <cell r="O1325">
            <v>2000000</v>
          </cell>
          <cell r="P1325">
            <v>2587500</v>
          </cell>
          <cell r="S1325">
            <v>4587500</v>
          </cell>
          <cell r="V1325">
            <v>0</v>
          </cell>
          <cell r="Y1325">
            <v>0</v>
          </cell>
          <cell r="AB1325">
            <v>0</v>
          </cell>
          <cell r="AC1325">
            <v>0</v>
          </cell>
          <cell r="AF1325">
            <v>218452.38095238095</v>
          </cell>
          <cell r="AG1325">
            <v>4587500</v>
          </cell>
          <cell r="AH1325">
            <v>0</v>
          </cell>
          <cell r="AK1325">
            <v>0</v>
          </cell>
          <cell r="AL1325">
            <v>0</v>
          </cell>
          <cell r="AN1325">
            <v>0</v>
          </cell>
          <cell r="AQ1325">
            <v>0</v>
          </cell>
          <cell r="AT1325">
            <v>0</v>
          </cell>
          <cell r="AU1325">
            <v>0</v>
          </cell>
          <cell r="AW1325">
            <v>0</v>
          </cell>
          <cell r="AX1325">
            <v>0</v>
          </cell>
          <cell r="AY1325">
            <v>0</v>
          </cell>
          <cell r="AZ1325">
            <v>0</v>
          </cell>
          <cell r="BB1325">
            <v>4587500</v>
          </cell>
          <cell r="BC1325">
            <v>10598.846399999999</v>
          </cell>
          <cell r="BD1325">
            <v>13248.558000000001</v>
          </cell>
          <cell r="BE1325">
            <v>176647.44</v>
          </cell>
          <cell r="BF1325">
            <v>163398.88200000001</v>
          </cell>
          <cell r="BG1325">
            <v>88323.72</v>
          </cell>
          <cell r="BH1325">
            <v>44161.86</v>
          </cell>
          <cell r="BI1325">
            <v>88323.72</v>
          </cell>
          <cell r="BJ1325">
            <v>44161.86</v>
          </cell>
          <cell r="BK1325">
            <v>4410852.5599999996</v>
          </cell>
          <cell r="BL1325">
            <v>0</v>
          </cell>
          <cell r="BN1325">
            <v>4410852.5599999996</v>
          </cell>
          <cell r="BR1325">
            <v>4416186</v>
          </cell>
          <cell r="BY1325">
            <v>4410852.5599999996</v>
          </cell>
        </row>
        <row r="1326">
          <cell r="M1326">
            <v>2000000</v>
          </cell>
          <cell r="O1326">
            <v>2000000</v>
          </cell>
          <cell r="P1326">
            <v>2587500</v>
          </cell>
          <cell r="Q1326">
            <v>0</v>
          </cell>
          <cell r="R1326">
            <v>0</v>
          </cell>
          <cell r="S1326">
            <v>4587500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218452.38095238095</v>
          </cell>
          <cell r="AG1326">
            <v>4587500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P1326">
            <v>0</v>
          </cell>
          <cell r="AQ1326">
            <v>0</v>
          </cell>
          <cell r="AR1326">
            <v>0</v>
          </cell>
          <cell r="AS1326">
            <v>0</v>
          </cell>
          <cell r="AT1326">
            <v>0</v>
          </cell>
          <cell r="AU1326">
            <v>0</v>
          </cell>
          <cell r="AV1326">
            <v>0</v>
          </cell>
          <cell r="AW1326">
            <v>0</v>
          </cell>
          <cell r="AX1326">
            <v>0</v>
          </cell>
          <cell r="AY1326">
            <v>0</v>
          </cell>
          <cell r="AZ1326">
            <v>0</v>
          </cell>
          <cell r="BA1326">
            <v>0</v>
          </cell>
          <cell r="BB1326">
            <v>4587500</v>
          </cell>
          <cell r="BC1326">
            <v>10598.846399999999</v>
          </cell>
          <cell r="BD1326">
            <v>13248.558000000001</v>
          </cell>
          <cell r="BE1326">
            <v>176647.44</v>
          </cell>
          <cell r="BF1326">
            <v>163398.88200000001</v>
          </cell>
          <cell r="BG1326">
            <v>88323.72</v>
          </cell>
          <cell r="BH1326">
            <v>44161.86</v>
          </cell>
          <cell r="BI1326">
            <v>88323.72</v>
          </cell>
          <cell r="BJ1326">
            <v>44161.86</v>
          </cell>
          <cell r="BK1326">
            <v>4410852.5599999996</v>
          </cell>
          <cell r="BN1326">
            <v>4410852.5599999996</v>
          </cell>
          <cell r="BR1326">
            <v>4416186</v>
          </cell>
          <cell r="BY1326">
            <v>4410852.5599999996</v>
          </cell>
        </row>
        <row r="1327">
          <cell r="BY1327">
            <v>0</v>
          </cell>
        </row>
        <row r="1328">
          <cell r="B1328" t="str">
            <v>DIVISI      :</v>
          </cell>
          <cell r="C1328" t="str">
            <v>PROCUREMENT / IMPORT</v>
          </cell>
          <cell r="BY1328">
            <v>0</v>
          </cell>
        </row>
        <row r="1329">
          <cell r="B1329" t="str">
            <v>NIK</v>
          </cell>
          <cell r="C1329" t="str">
            <v>NAMA</v>
          </cell>
          <cell r="D1329" t="str">
            <v>JABATAN</v>
          </cell>
          <cell r="E1329" t="str">
            <v>DIVISI / CABANG</v>
          </cell>
          <cell r="F1329" t="str">
            <v>NO SLIP</v>
          </cell>
          <cell r="G1329" t="str">
            <v>TGL</v>
          </cell>
          <cell r="H1329" t="str">
            <v>STATUS</v>
          </cell>
          <cell r="I1329" t="str">
            <v>TGL</v>
          </cell>
          <cell r="J1329" t="str">
            <v>BANK</v>
          </cell>
          <cell r="K1329" t="str">
            <v>NO. REKENING</v>
          </cell>
          <cell r="L1329" t="str">
            <v>NPWP</v>
          </cell>
          <cell r="M1329" t="str">
            <v>GAJI POKOK</v>
          </cell>
          <cell r="N1329" t="str">
            <v>HARI</v>
          </cell>
          <cell r="O1329" t="str">
            <v>GAJI POKOK EFEKTIF</v>
          </cell>
          <cell r="P1329" t="str">
            <v>TUNJANGAN</v>
          </cell>
          <cell r="S1329" t="str">
            <v>GAJI</v>
          </cell>
          <cell r="T1329" t="str">
            <v>INSENTIF, KOMISI &amp; PENCAPAIAN</v>
          </cell>
          <cell r="AC1329" t="str">
            <v>TOTAL</v>
          </cell>
          <cell r="AD1329" t="str">
            <v>PREMI</v>
          </cell>
          <cell r="AF1329" t="str">
            <v>Gaji Per hari</v>
          </cell>
          <cell r="AG1329" t="str">
            <v>Gaji setelah dipotong hari</v>
          </cell>
          <cell r="AH1329" t="str">
            <v>LEMBUR, ROLLING, DLL</v>
          </cell>
          <cell r="AL1329" t="str">
            <v>TOTAL</v>
          </cell>
          <cell r="AM1329" t="str">
            <v>Dinner Allowance</v>
          </cell>
          <cell r="AP1329" t="str">
            <v>Extra Dinner Allowance</v>
          </cell>
          <cell r="AS1329" t="str">
            <v>Grand Total</v>
          </cell>
          <cell r="AT1329" t="str">
            <v>POTONGAN</v>
          </cell>
          <cell r="AW1329" t="str">
            <v>Motor Support</v>
          </cell>
          <cell r="AY1329" t="str">
            <v>KOREKSI (+/-)</v>
          </cell>
          <cell r="BB1329" t="str">
            <v>TOTAL</v>
          </cell>
          <cell r="BC1329" t="str">
            <v>JAMSOSTEK (DARI GAJI POKOK)</v>
          </cell>
          <cell r="BK1329" t="str">
            <v>GAJI</v>
          </cell>
          <cell r="BL1329" t="str">
            <v>DIBAYAR FULL</v>
          </cell>
          <cell r="BN1329" t="str">
            <v>TOTAL</v>
          </cell>
          <cell r="BY1329" t="e">
            <v>#VALUE!</v>
          </cell>
        </row>
        <row r="1330">
          <cell r="G1330" t="str">
            <v>LAHIR</v>
          </cell>
          <cell r="H1330" t="str">
            <v>KEL</v>
          </cell>
          <cell r="I1330" t="str">
            <v>MASUK</v>
          </cell>
          <cell r="N1330" t="str">
            <v>KERJA</v>
          </cell>
          <cell r="P1330" t="str">
            <v>Tetap</v>
          </cell>
          <cell r="Q1330" t="str">
            <v>Transport</v>
          </cell>
          <cell r="R1330" t="str">
            <v>Jabatan</v>
          </cell>
          <cell r="S1330" t="str">
            <v>BRUTO</v>
          </cell>
          <cell r="T1330" t="str">
            <v>First Hour</v>
          </cell>
          <cell r="U1330" t="str">
            <v>Hours</v>
          </cell>
          <cell r="V1330" t="str">
            <v>INSENTIF</v>
          </cell>
          <cell r="W1330" t="str">
            <v>Second Hour</v>
          </cell>
          <cell r="X1330" t="str">
            <v>Hour</v>
          </cell>
          <cell r="Y1330" t="str">
            <v>KOMISI</v>
          </cell>
          <cell r="Z1330" t="str">
            <v>Third Hour</v>
          </cell>
          <cell r="AA1330" t="str">
            <v>Hours</v>
          </cell>
          <cell r="AB1330" t="str">
            <v>PENCAPAIAN</v>
          </cell>
          <cell r="AC1330" t="str">
            <v>INSENTIF</v>
          </cell>
          <cell r="AD1330" t="str">
            <v>Per Day</v>
          </cell>
          <cell r="AE1330" t="str">
            <v>Days</v>
          </cell>
          <cell r="AH1330" t="str">
            <v>LUAR KOTA</v>
          </cell>
          <cell r="AI1330" t="str">
            <v>LEMBUR</v>
          </cell>
          <cell r="AJ1330" t="str">
            <v>ROLLING</v>
          </cell>
          <cell r="AK1330" t="str">
            <v>UANG HARIAN</v>
          </cell>
          <cell r="AL1330" t="str">
            <v>LEMBUR</v>
          </cell>
          <cell r="AM1330" t="str">
            <v>Per Day</v>
          </cell>
          <cell r="AN1330" t="str">
            <v>Days</v>
          </cell>
          <cell r="AO1330" t="str">
            <v>Total</v>
          </cell>
          <cell r="AP1330" t="str">
            <v>Per Day</v>
          </cell>
          <cell r="AQ1330" t="str">
            <v>Days</v>
          </cell>
          <cell r="AR1330" t="str">
            <v>Total</v>
          </cell>
          <cell r="AS1330" t="str">
            <v>Overtime</v>
          </cell>
          <cell r="AT1330" t="str">
            <v>No.</v>
          </cell>
          <cell r="AU1330" t="str">
            <v>Total</v>
          </cell>
          <cell r="AV1330" t="str">
            <v>Keterangan</v>
          </cell>
          <cell r="AW1330" t="str">
            <v>No.</v>
          </cell>
          <cell r="AX1330" t="str">
            <v>Total</v>
          </cell>
          <cell r="AY1330" t="str">
            <v>No.</v>
          </cell>
          <cell r="AZ1330" t="str">
            <v>Total</v>
          </cell>
          <cell r="BA1330" t="str">
            <v>Keterangan</v>
          </cell>
          <cell r="BB1330" t="str">
            <v>GAJI</v>
          </cell>
          <cell r="BC1330" t="str">
            <v>JKK (0.24%)</v>
          </cell>
          <cell r="BD1330" t="str">
            <v>JKM(0.30%)</v>
          </cell>
          <cell r="BE1330" t="str">
            <v>BPJS (4.0%)</v>
          </cell>
          <cell r="BF1330" t="str">
            <v>JHT (3.7%)</v>
          </cell>
          <cell r="BG1330" t="str">
            <v>JPN (2%)</v>
          </cell>
          <cell r="BH1330" t="str">
            <v>JPN (1%)</v>
          </cell>
          <cell r="BI1330" t="str">
            <v>JHT (2.0%)</v>
          </cell>
          <cell r="BJ1330" t="str">
            <v>BPJS (1%)</v>
          </cell>
          <cell r="BK1330" t="str">
            <v>NETTO</v>
          </cell>
          <cell r="BN1330" t="str">
            <v>Take Home Pay</v>
          </cell>
        </row>
        <row r="1331">
          <cell r="B1331">
            <v>13100212</v>
          </cell>
          <cell r="C1331" t="str">
            <v>PRADHANIN</v>
          </cell>
          <cell r="D1331" t="str">
            <v>Asst.Mgr. International Purchasing</v>
          </cell>
          <cell r="E1331" t="str">
            <v>PROCUREMENT / IMPORT</v>
          </cell>
          <cell r="F1331">
            <v>1</v>
          </cell>
          <cell r="G1331" t="str">
            <v>00-00-0000</v>
          </cell>
          <cell r="H1331" t="str">
            <v>K/0</v>
          </cell>
          <cell r="I1331" t="str">
            <v>28-10-2013</v>
          </cell>
          <cell r="J1331" t="str">
            <v>Mandiri</v>
          </cell>
          <cell r="K1331" t="str">
            <v>1250012738258</v>
          </cell>
          <cell r="L1331" t="str">
            <v>58.034.609.6-523.000</v>
          </cell>
          <cell r="M1331">
            <v>2000000</v>
          </cell>
          <cell r="N1331">
            <v>21</v>
          </cell>
          <cell r="O1331">
            <v>2000000</v>
          </cell>
          <cell r="P1331">
            <v>2325000</v>
          </cell>
          <cell r="S1331">
            <v>4325000</v>
          </cell>
          <cell r="V1331">
            <v>0</v>
          </cell>
          <cell r="Y1331">
            <v>0</v>
          </cell>
          <cell r="AB1331">
            <v>0</v>
          </cell>
          <cell r="AC1331">
            <v>0</v>
          </cell>
          <cell r="AF1331">
            <v>205952.38095238095</v>
          </cell>
          <cell r="AG1331">
            <v>4325000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T1331">
            <v>0</v>
          </cell>
          <cell r="AU1331">
            <v>0</v>
          </cell>
          <cell r="AW1331">
            <v>0</v>
          </cell>
          <cell r="AX1331">
            <v>0</v>
          </cell>
          <cell r="AY1331">
            <v>0</v>
          </cell>
          <cell r="AZ1331">
            <v>0</v>
          </cell>
          <cell r="BB1331">
            <v>4325000</v>
          </cell>
          <cell r="BC1331">
            <v>10598.846399999999</v>
          </cell>
          <cell r="BD1331">
            <v>13248.558000000001</v>
          </cell>
          <cell r="BE1331">
            <v>176647.44</v>
          </cell>
          <cell r="BF1331">
            <v>163398.88200000001</v>
          </cell>
          <cell r="BG1331">
            <v>88323.72</v>
          </cell>
          <cell r="BH1331">
            <v>44161.86</v>
          </cell>
          <cell r="BI1331">
            <v>88323.72</v>
          </cell>
          <cell r="BJ1331">
            <v>44161.86</v>
          </cell>
          <cell r="BK1331">
            <v>4148352.56</v>
          </cell>
          <cell r="BL1331">
            <v>0</v>
          </cell>
          <cell r="BN1331">
            <v>4148352.56</v>
          </cell>
          <cell r="BR1331">
            <v>4416186</v>
          </cell>
          <cell r="BY1331">
            <v>4148352.56</v>
          </cell>
        </row>
        <row r="1332">
          <cell r="B1332">
            <v>18020019</v>
          </cell>
          <cell r="C1332" t="str">
            <v>AHMAD REJAH</v>
          </cell>
          <cell r="D1332" t="str">
            <v>Admin</v>
          </cell>
          <cell r="E1332" t="str">
            <v>PROCUREMENT / IMPORT</v>
          </cell>
          <cell r="F1332">
            <v>2</v>
          </cell>
          <cell r="G1332" t="str">
            <v>00-00-0000</v>
          </cell>
          <cell r="H1332" t="str">
            <v>TK/0</v>
          </cell>
          <cell r="I1332" t="str">
            <v>26-02-2018</v>
          </cell>
          <cell r="J1332" t="str">
            <v>Mandiri</v>
          </cell>
          <cell r="K1332">
            <v>1200010978166</v>
          </cell>
          <cell r="M1332">
            <v>2000000</v>
          </cell>
          <cell r="N1332">
            <v>21</v>
          </cell>
          <cell r="O1332">
            <v>2000000</v>
          </cell>
          <cell r="P1332">
            <v>1137500</v>
          </cell>
          <cell r="S1332">
            <v>3137500</v>
          </cell>
          <cell r="V1332">
            <v>0</v>
          </cell>
          <cell r="Y1332">
            <v>0</v>
          </cell>
          <cell r="AB1332">
            <v>0</v>
          </cell>
          <cell r="AC1332">
            <v>0</v>
          </cell>
          <cell r="AF1332">
            <v>149404.76190476189</v>
          </cell>
          <cell r="AG1332">
            <v>3137500</v>
          </cell>
          <cell r="AH1332">
            <v>0</v>
          </cell>
          <cell r="AI1332">
            <v>0</v>
          </cell>
          <cell r="AJ1332">
            <v>0</v>
          </cell>
          <cell r="AK1332">
            <v>0</v>
          </cell>
          <cell r="AL1332">
            <v>0</v>
          </cell>
          <cell r="AT1332">
            <v>0</v>
          </cell>
          <cell r="AW1332">
            <v>0</v>
          </cell>
          <cell r="AX1332">
            <v>0</v>
          </cell>
          <cell r="AY1332">
            <v>0</v>
          </cell>
          <cell r="AZ1332">
            <v>0</v>
          </cell>
          <cell r="BB1332">
            <v>3137500</v>
          </cell>
          <cell r="BC1332">
            <v>10598.846399999999</v>
          </cell>
          <cell r="BD1332">
            <v>13248.558000000001</v>
          </cell>
          <cell r="BE1332">
            <v>176647.44</v>
          </cell>
          <cell r="BF1332">
            <v>163398.88200000001</v>
          </cell>
          <cell r="BG1332">
            <v>88323.72</v>
          </cell>
          <cell r="BH1332">
            <v>44161.86</v>
          </cell>
          <cell r="BI1332">
            <v>88323.72</v>
          </cell>
          <cell r="BJ1332">
            <v>44161.86</v>
          </cell>
          <cell r="BK1332">
            <v>2960852.56</v>
          </cell>
          <cell r="BL1332">
            <v>0</v>
          </cell>
          <cell r="BN1332">
            <v>2960852.56</v>
          </cell>
          <cell r="BR1332">
            <v>4416186</v>
          </cell>
          <cell r="BY1332">
            <v>2960852.56</v>
          </cell>
        </row>
        <row r="1333">
          <cell r="B1333" t="str">
            <v>18010016</v>
          </cell>
          <cell r="C1333" t="str">
            <v>JEMNIANTO</v>
          </cell>
          <cell r="D1333" t="str">
            <v>Staff Import</v>
          </cell>
          <cell r="E1333" t="str">
            <v>PROCUREMENT / IMPORT</v>
          </cell>
          <cell r="F1333">
            <v>3</v>
          </cell>
          <cell r="G1333" t="str">
            <v>00-00-0000</v>
          </cell>
          <cell r="H1333" t="str">
            <v>K/1</v>
          </cell>
          <cell r="I1333" t="str">
            <v>15-01-2018</v>
          </cell>
          <cell r="J1333" t="str">
            <v>Mandiri</v>
          </cell>
          <cell r="K1333" t="str">
            <v>1250013448493</v>
          </cell>
          <cell r="M1333">
            <v>2000000</v>
          </cell>
          <cell r="N1333">
            <v>21</v>
          </cell>
          <cell r="O1333">
            <v>2000000</v>
          </cell>
          <cell r="P1333">
            <v>1237500</v>
          </cell>
          <cell r="S1333">
            <v>3237500</v>
          </cell>
          <cell r="V1333">
            <v>0</v>
          </cell>
          <cell r="Y1333">
            <v>0</v>
          </cell>
          <cell r="AB1333">
            <v>0</v>
          </cell>
          <cell r="AC1333">
            <v>0</v>
          </cell>
          <cell r="AF1333">
            <v>154166.66666666666</v>
          </cell>
          <cell r="AG1333">
            <v>3237500</v>
          </cell>
          <cell r="AH1333">
            <v>0</v>
          </cell>
          <cell r="AJ1333">
            <v>0</v>
          </cell>
          <cell r="AK1333">
            <v>0</v>
          </cell>
          <cell r="AL1333">
            <v>0</v>
          </cell>
          <cell r="AT1333" t="str">
            <v>11 of 12</v>
          </cell>
          <cell r="AW1333">
            <v>0</v>
          </cell>
          <cell r="AX1333">
            <v>0</v>
          </cell>
          <cell r="AY1333">
            <v>0</v>
          </cell>
          <cell r="AZ1333">
            <v>0</v>
          </cell>
          <cell r="BB1333">
            <v>3237500</v>
          </cell>
          <cell r="BC1333">
            <v>10598.846399999999</v>
          </cell>
          <cell r="BD1333">
            <v>13248.558000000001</v>
          </cell>
          <cell r="BE1333">
            <v>0</v>
          </cell>
          <cell r="BF1333">
            <v>163398.88200000001</v>
          </cell>
          <cell r="BG1333">
            <v>88323.72</v>
          </cell>
          <cell r="BH1333">
            <v>44161.86</v>
          </cell>
          <cell r="BI1333">
            <v>88323.72</v>
          </cell>
          <cell r="BJ1333">
            <v>0</v>
          </cell>
          <cell r="BK1333">
            <v>3105014.42</v>
          </cell>
          <cell r="BL1333">
            <v>0</v>
          </cell>
          <cell r="BN1333">
            <v>3105014.42</v>
          </cell>
          <cell r="BR1333">
            <v>4416186</v>
          </cell>
          <cell r="BY1333">
            <v>3105014.42</v>
          </cell>
        </row>
        <row r="1334">
          <cell r="B1334" t="str">
            <v>21005035</v>
          </cell>
          <cell r="C1334" t="str">
            <v>Eka Sulistiana</v>
          </cell>
          <cell r="D1334" t="str">
            <v>Staff Admin Procurement</v>
          </cell>
          <cell r="E1334" t="str">
            <v>PROCUREMENT / IMPORT</v>
          </cell>
          <cell r="F1334">
            <v>4</v>
          </cell>
          <cell r="G1334" t="str">
            <v>00-00-0000</v>
          </cell>
          <cell r="H1334" t="str">
            <v>TK/0</v>
          </cell>
          <cell r="I1334" t="str">
            <v>17-05-2021</v>
          </cell>
          <cell r="K1334" t="str">
            <v>1150007048723</v>
          </cell>
          <cell r="L1334" t="str">
            <v>71.700.140.8-418.000</v>
          </cell>
          <cell r="M1334">
            <v>2000000</v>
          </cell>
          <cell r="N1334">
            <v>4</v>
          </cell>
          <cell r="O1334">
            <v>380952.38095238095</v>
          </cell>
          <cell r="P1334">
            <v>210294.57142857142</v>
          </cell>
          <cell r="S1334">
            <v>4416186</v>
          </cell>
          <cell r="AF1334">
            <v>210294.57142857142</v>
          </cell>
          <cell r="AG1334">
            <v>841178.28571428568</v>
          </cell>
          <cell r="BB1334">
            <v>841178.28571428568</v>
          </cell>
          <cell r="BC1334">
            <v>10598.846399999999</v>
          </cell>
          <cell r="BD1334">
            <v>13248.558000000001</v>
          </cell>
          <cell r="BE1334">
            <v>176647.44</v>
          </cell>
          <cell r="BF1334">
            <v>163398.88200000001</v>
          </cell>
          <cell r="BG1334">
            <v>88323.72</v>
          </cell>
          <cell r="BH1334">
            <v>44161.86</v>
          </cell>
          <cell r="BI1334">
            <v>88323.72</v>
          </cell>
          <cell r="BJ1334">
            <v>44161.86</v>
          </cell>
          <cell r="BK1334">
            <v>664530.84571428574</v>
          </cell>
          <cell r="BN1334">
            <v>664530.84571428574</v>
          </cell>
          <cell r="BR1334">
            <v>4416186</v>
          </cell>
        </row>
        <row r="1335">
          <cell r="M1335">
            <v>8000000</v>
          </cell>
          <cell r="O1335">
            <v>6380952.3809523806</v>
          </cell>
          <cell r="P1335">
            <v>4910294.5714285718</v>
          </cell>
          <cell r="Q1335">
            <v>0</v>
          </cell>
          <cell r="R1335">
            <v>0</v>
          </cell>
          <cell r="S1335">
            <v>15116186</v>
          </cell>
          <cell r="T1335">
            <v>0</v>
          </cell>
          <cell r="U1335">
            <v>0</v>
          </cell>
          <cell r="V1335">
            <v>0</v>
          </cell>
          <cell r="W1335">
            <v>0</v>
          </cell>
          <cell r="X1335">
            <v>0</v>
          </cell>
          <cell r="Y1335">
            <v>0</v>
          </cell>
          <cell r="Z1335">
            <v>0</v>
          </cell>
          <cell r="AA1335">
            <v>0</v>
          </cell>
          <cell r="AB1335">
            <v>0</v>
          </cell>
          <cell r="AC1335">
            <v>0</v>
          </cell>
          <cell r="AD1335">
            <v>0</v>
          </cell>
          <cell r="AE1335">
            <v>0</v>
          </cell>
          <cell r="AF1335">
            <v>719818.38095238083</v>
          </cell>
          <cell r="AG1335">
            <v>11541178.285714285</v>
          </cell>
          <cell r="AH1335">
            <v>0</v>
          </cell>
          <cell r="AI1335">
            <v>0</v>
          </cell>
          <cell r="AJ1335">
            <v>0</v>
          </cell>
          <cell r="AK1335">
            <v>0</v>
          </cell>
          <cell r="AL1335">
            <v>0</v>
          </cell>
          <cell r="AM1335">
            <v>0</v>
          </cell>
          <cell r="AN1335">
            <v>0</v>
          </cell>
          <cell r="AO1335">
            <v>0</v>
          </cell>
          <cell r="AP1335">
            <v>0</v>
          </cell>
          <cell r="AQ1335">
            <v>0</v>
          </cell>
          <cell r="AR1335">
            <v>0</v>
          </cell>
          <cell r="AS1335">
            <v>0</v>
          </cell>
          <cell r="AT1335">
            <v>0</v>
          </cell>
          <cell r="AU1335">
            <v>0</v>
          </cell>
          <cell r="AV1335">
            <v>0</v>
          </cell>
          <cell r="AW1335">
            <v>0</v>
          </cell>
          <cell r="AX1335">
            <v>0</v>
          </cell>
          <cell r="AY1335">
            <v>0</v>
          </cell>
          <cell r="AZ1335">
            <v>0</v>
          </cell>
          <cell r="BA1335">
            <v>0</v>
          </cell>
          <cell r="BB1335">
            <v>11541178.285714285</v>
          </cell>
          <cell r="BC1335">
            <v>42395.385599999994</v>
          </cell>
          <cell r="BD1335">
            <v>52994.232000000004</v>
          </cell>
          <cell r="BE1335">
            <v>529942.32000000007</v>
          </cell>
          <cell r="BF1335">
            <v>653595.52800000005</v>
          </cell>
          <cell r="BG1335">
            <v>353294.88</v>
          </cell>
          <cell r="BH1335">
            <v>176647.44</v>
          </cell>
          <cell r="BI1335">
            <v>353294.88</v>
          </cell>
          <cell r="BJ1335">
            <v>132485.58000000002</v>
          </cell>
          <cell r="BK1335">
            <v>10878750.385714285</v>
          </cell>
          <cell r="BN1335">
            <v>10878750.385714285</v>
          </cell>
          <cell r="BR1335">
            <v>17664744</v>
          </cell>
          <cell r="BY1335">
            <v>10878750.385714285</v>
          </cell>
        </row>
        <row r="1336">
          <cell r="BY1336">
            <v>0</v>
          </cell>
        </row>
        <row r="1337">
          <cell r="BY1337">
            <v>0</v>
          </cell>
        </row>
        <row r="1338">
          <cell r="B1338" t="str">
            <v>DIVISI      :</v>
          </cell>
          <cell r="C1338" t="str">
            <v>PROCUREMENT / LOKAL PURCHASING</v>
          </cell>
          <cell r="BY1338">
            <v>0</v>
          </cell>
        </row>
        <row r="1339">
          <cell r="B1339" t="str">
            <v>NIK</v>
          </cell>
          <cell r="C1339" t="str">
            <v>NAMA</v>
          </cell>
          <cell r="D1339" t="str">
            <v xml:space="preserve"> </v>
          </cell>
          <cell r="E1339" t="str">
            <v>DIVISI / CABANG</v>
          </cell>
          <cell r="F1339" t="str">
            <v>NO SLIP</v>
          </cell>
          <cell r="G1339" t="str">
            <v>TGL</v>
          </cell>
          <cell r="H1339" t="str">
            <v>STATUS</v>
          </cell>
          <cell r="I1339" t="str">
            <v>TGL</v>
          </cell>
          <cell r="J1339" t="str">
            <v>BANK</v>
          </cell>
          <cell r="K1339" t="str">
            <v>NO. REKENING</v>
          </cell>
          <cell r="L1339" t="str">
            <v>NPWP</v>
          </cell>
          <cell r="M1339" t="str">
            <v>GAJI POKOK</v>
          </cell>
          <cell r="N1339" t="str">
            <v>HARI</v>
          </cell>
          <cell r="O1339" t="str">
            <v>GAJI POKOK EFEKTIF</v>
          </cell>
          <cell r="P1339" t="str">
            <v>TUNJANGAN</v>
          </cell>
          <cell r="S1339" t="str">
            <v>GAJI</v>
          </cell>
          <cell r="T1339" t="str">
            <v>INSENTIF, KOMISI &amp; PENCAPAIAN</v>
          </cell>
          <cell r="AC1339" t="str">
            <v>TOTAL</v>
          </cell>
          <cell r="AD1339" t="str">
            <v>PREMI</v>
          </cell>
          <cell r="AF1339" t="str">
            <v>Gaji Per hari</v>
          </cell>
          <cell r="AG1339" t="str">
            <v>Gaji setelah dipotong hari</v>
          </cell>
          <cell r="AH1339" t="str">
            <v>LEMBUR, ROLLING, DLL</v>
          </cell>
          <cell r="AL1339" t="str">
            <v>TOTAL</v>
          </cell>
          <cell r="AM1339" t="str">
            <v>Dinner Allowance</v>
          </cell>
          <cell r="AP1339" t="str">
            <v>Extra Dinner Allowance</v>
          </cell>
          <cell r="AS1339" t="str">
            <v>Grand Total</v>
          </cell>
          <cell r="AT1339" t="str">
            <v>POTONGAN</v>
          </cell>
          <cell r="AW1339" t="str">
            <v>Motor Support</v>
          </cell>
          <cell r="AY1339" t="str">
            <v>KOREKSI (+/-)</v>
          </cell>
          <cell r="BB1339" t="str">
            <v>TOTAL</v>
          </cell>
          <cell r="BC1339" t="str">
            <v>JAMSOSTEK (DARI GAJI POKOK)</v>
          </cell>
          <cell r="BK1339" t="str">
            <v>GAJI</v>
          </cell>
          <cell r="BL1339" t="str">
            <v>DIBAYAR FULL</v>
          </cell>
          <cell r="BN1339" t="str">
            <v>TOTAL</v>
          </cell>
        </row>
        <row r="1340">
          <cell r="G1340" t="str">
            <v>LAHIR</v>
          </cell>
          <cell r="H1340" t="str">
            <v>KEL</v>
          </cell>
          <cell r="I1340" t="str">
            <v>MASUK</v>
          </cell>
          <cell r="N1340" t="str">
            <v>KERJA</v>
          </cell>
          <cell r="P1340" t="str">
            <v>Tetap</v>
          </cell>
          <cell r="Q1340" t="str">
            <v>Transport</v>
          </cell>
          <cell r="R1340" t="str">
            <v>Jabatan</v>
          </cell>
          <cell r="S1340" t="str">
            <v>BRUTO</v>
          </cell>
          <cell r="T1340" t="str">
            <v>First Hour</v>
          </cell>
          <cell r="U1340" t="str">
            <v>Hours</v>
          </cell>
          <cell r="V1340" t="str">
            <v>INSENTIF</v>
          </cell>
          <cell r="W1340" t="str">
            <v>Second Hour</v>
          </cell>
          <cell r="X1340" t="str">
            <v>Hour</v>
          </cell>
          <cell r="Y1340" t="str">
            <v>KOMISI</v>
          </cell>
          <cell r="Z1340" t="str">
            <v>Third Hour</v>
          </cell>
          <cell r="AA1340" t="str">
            <v>Hours</v>
          </cell>
          <cell r="AB1340" t="str">
            <v>PENCAPAIAN</v>
          </cell>
          <cell r="AC1340" t="str">
            <v>INSENTIF</v>
          </cell>
          <cell r="AD1340" t="str">
            <v>Per Day</v>
          </cell>
          <cell r="AE1340" t="str">
            <v>Days</v>
          </cell>
          <cell r="AH1340" t="str">
            <v>LUAR KOTA</v>
          </cell>
          <cell r="AI1340" t="str">
            <v>LEMBUR</v>
          </cell>
          <cell r="AJ1340" t="str">
            <v>ROLLING</v>
          </cell>
          <cell r="AK1340" t="str">
            <v>UANG HARIAN</v>
          </cell>
          <cell r="AL1340" t="str">
            <v>LEMBUR</v>
          </cell>
          <cell r="AM1340" t="str">
            <v>Per Day</v>
          </cell>
          <cell r="AN1340" t="str">
            <v>Days</v>
          </cell>
          <cell r="AO1340" t="str">
            <v>Total</v>
          </cell>
          <cell r="AP1340" t="str">
            <v>Per Day</v>
          </cell>
          <cell r="AQ1340" t="str">
            <v>Days</v>
          </cell>
          <cell r="AR1340" t="str">
            <v>Total</v>
          </cell>
          <cell r="AS1340" t="str">
            <v>Overtime</v>
          </cell>
          <cell r="AT1340" t="str">
            <v>No.</v>
          </cell>
          <cell r="AU1340" t="str">
            <v>Total</v>
          </cell>
          <cell r="AV1340" t="str">
            <v>Keterangan</v>
          </cell>
          <cell r="AW1340" t="str">
            <v>No.</v>
          </cell>
          <cell r="AX1340" t="str">
            <v>Total</v>
          </cell>
          <cell r="AY1340" t="str">
            <v>No.</v>
          </cell>
          <cell r="AZ1340" t="str">
            <v>Total</v>
          </cell>
          <cell r="BA1340" t="str">
            <v>Keterangan</v>
          </cell>
          <cell r="BB1340" t="str">
            <v>GAJI</v>
          </cell>
          <cell r="BC1340" t="str">
            <v>JKK (0.24%)</v>
          </cell>
          <cell r="BD1340" t="str">
            <v>JKM(0.30%)</v>
          </cell>
          <cell r="BE1340" t="str">
            <v>BPJS (4.0%)</v>
          </cell>
          <cell r="BF1340" t="str">
            <v>JHT (3.7%)</v>
          </cell>
          <cell r="BG1340" t="str">
            <v>JPN (2%)</v>
          </cell>
          <cell r="BH1340" t="str">
            <v>JPN (1%)</v>
          </cell>
          <cell r="BI1340" t="str">
            <v>JHT (2.0%)</v>
          </cell>
          <cell r="BJ1340" t="str">
            <v>BPJS (1%)</v>
          </cell>
          <cell r="BK1340" t="str">
            <v>NETTO</v>
          </cell>
          <cell r="BN1340" t="str">
            <v>Take Home Pay</v>
          </cell>
        </row>
        <row r="1341">
          <cell r="B1341">
            <v>13050123</v>
          </cell>
          <cell r="C1341" t="str">
            <v>HELNIWATI</v>
          </cell>
          <cell r="D1341" t="str">
            <v>Supervisor Purchasing</v>
          </cell>
          <cell r="E1341" t="str">
            <v>LOKAL PURCHASING</v>
          </cell>
          <cell r="F1341">
            <v>1</v>
          </cell>
          <cell r="G1341" t="str">
            <v>00-00-0000</v>
          </cell>
          <cell r="H1341" t="str">
            <v>TK/0</v>
          </cell>
          <cell r="I1341" t="str">
            <v>21-06-2001</v>
          </cell>
          <cell r="J1341" t="str">
            <v>Mandiri</v>
          </cell>
          <cell r="K1341" t="str">
            <v>1250012736161</v>
          </cell>
          <cell r="L1341" t="str">
            <v>08.108.206.7-201.000</v>
          </cell>
          <cell r="M1341">
            <v>2000000</v>
          </cell>
          <cell r="N1341">
            <v>21</v>
          </cell>
          <cell r="O1341">
            <v>2000000</v>
          </cell>
          <cell r="P1341">
            <v>1812500</v>
          </cell>
          <cell r="S1341">
            <v>3812500</v>
          </cell>
          <cell r="V1341">
            <v>0</v>
          </cell>
          <cell r="Y1341">
            <v>0</v>
          </cell>
          <cell r="AB1341">
            <v>0</v>
          </cell>
          <cell r="AC1341">
            <v>0</v>
          </cell>
          <cell r="AF1341">
            <v>181547.61904761905</v>
          </cell>
          <cell r="AG1341">
            <v>3812500</v>
          </cell>
          <cell r="AH1341">
            <v>0</v>
          </cell>
          <cell r="AI1341">
            <v>0</v>
          </cell>
          <cell r="AJ1341">
            <v>0</v>
          </cell>
          <cell r="AK1341">
            <v>0</v>
          </cell>
          <cell r="AL1341">
            <v>0</v>
          </cell>
          <cell r="AN1341">
            <v>0</v>
          </cell>
          <cell r="AQ1341">
            <v>0</v>
          </cell>
          <cell r="AW1341">
            <v>0</v>
          </cell>
          <cell r="AX1341">
            <v>0</v>
          </cell>
          <cell r="AY1341">
            <v>0</v>
          </cell>
          <cell r="BB1341">
            <v>3812500</v>
          </cell>
          <cell r="BC1341">
            <v>10598.846399999999</v>
          </cell>
          <cell r="BD1341">
            <v>13248.558000000001</v>
          </cell>
          <cell r="BE1341">
            <v>176647.44</v>
          </cell>
          <cell r="BF1341">
            <v>163398.88200000001</v>
          </cell>
          <cell r="BG1341">
            <v>88323.72</v>
          </cell>
          <cell r="BH1341">
            <v>44161.86</v>
          </cell>
          <cell r="BI1341">
            <v>88323.72</v>
          </cell>
          <cell r="BJ1341">
            <v>44161.86</v>
          </cell>
          <cell r="BK1341">
            <v>3635852.56</v>
          </cell>
          <cell r="BL1341">
            <v>0</v>
          </cell>
          <cell r="BN1341">
            <v>3635852.56</v>
          </cell>
          <cell r="BR1341">
            <v>4416186</v>
          </cell>
          <cell r="BY1341">
            <v>3635852.56</v>
          </cell>
        </row>
        <row r="1342">
          <cell r="B1342">
            <v>13100201</v>
          </cell>
          <cell r="C1342" t="str">
            <v>DWI KUSHERMAWAN</v>
          </cell>
          <cell r="D1342" t="str">
            <v>Staff Purchasing</v>
          </cell>
          <cell r="E1342" t="str">
            <v>LOKAL PURCHASING</v>
          </cell>
          <cell r="F1342">
            <v>2</v>
          </cell>
          <cell r="G1342" t="str">
            <v>00-00-0000</v>
          </cell>
          <cell r="H1342" t="str">
            <v>K/1</v>
          </cell>
          <cell r="I1342" t="str">
            <v>11-10-2013</v>
          </cell>
          <cell r="J1342" t="str">
            <v>Mandiri</v>
          </cell>
          <cell r="K1342" t="str">
            <v>1250012736179</v>
          </cell>
          <cell r="L1342" t="str">
            <v>77.421.812.7-035.000</v>
          </cell>
          <cell r="M1342">
            <v>2000000</v>
          </cell>
          <cell r="N1342">
            <v>21</v>
          </cell>
          <cell r="O1342">
            <v>2000000</v>
          </cell>
          <cell r="P1342">
            <v>1188750</v>
          </cell>
          <cell r="Q1342">
            <v>0</v>
          </cell>
          <cell r="S1342">
            <v>3188750</v>
          </cell>
          <cell r="V1342">
            <v>0</v>
          </cell>
          <cell r="Y1342">
            <v>0</v>
          </cell>
          <cell r="AB1342">
            <v>0</v>
          </cell>
          <cell r="AC1342">
            <v>0</v>
          </cell>
          <cell r="AF1342">
            <v>151845.23809523811</v>
          </cell>
          <cell r="AG1342">
            <v>3188750</v>
          </cell>
          <cell r="AH1342">
            <v>0</v>
          </cell>
          <cell r="AI1342">
            <v>0</v>
          </cell>
          <cell r="AJ1342">
            <v>0</v>
          </cell>
          <cell r="AK1342">
            <v>0</v>
          </cell>
          <cell r="AL1342">
            <v>0</v>
          </cell>
          <cell r="AT1342">
            <v>0</v>
          </cell>
          <cell r="AU1342">
            <v>0</v>
          </cell>
          <cell r="AW1342">
            <v>0</v>
          </cell>
          <cell r="AX1342">
            <v>0</v>
          </cell>
          <cell r="AY1342">
            <v>0</v>
          </cell>
          <cell r="AZ1342">
            <v>0</v>
          </cell>
          <cell r="BB1342">
            <v>3188750</v>
          </cell>
          <cell r="BC1342">
            <v>10598.846399999999</v>
          </cell>
          <cell r="BD1342">
            <v>13248.558000000001</v>
          </cell>
          <cell r="BE1342">
            <v>176647.44</v>
          </cell>
          <cell r="BF1342">
            <v>163398.88200000001</v>
          </cell>
          <cell r="BG1342">
            <v>88323.72</v>
          </cell>
          <cell r="BH1342">
            <v>44161.86</v>
          </cell>
          <cell r="BI1342">
            <v>88323.72</v>
          </cell>
          <cell r="BJ1342">
            <v>44161.86</v>
          </cell>
          <cell r="BK1342">
            <v>3012102.56</v>
          </cell>
          <cell r="BL1342">
            <v>0</v>
          </cell>
          <cell r="BN1342">
            <v>3012102.56</v>
          </cell>
          <cell r="BR1342">
            <v>4416186</v>
          </cell>
          <cell r="BY1342">
            <v>3012102.56</v>
          </cell>
        </row>
        <row r="1343">
          <cell r="B1343">
            <v>15080068</v>
          </cell>
          <cell r="C1343" t="str">
            <v>EDDY PRASTYO</v>
          </cell>
          <cell r="D1343" t="str">
            <v>Staff Purchasing</v>
          </cell>
          <cell r="E1343" t="str">
            <v>LOKAL PURCHASING</v>
          </cell>
          <cell r="F1343">
            <v>3</v>
          </cell>
          <cell r="G1343" t="str">
            <v>00-00-0000</v>
          </cell>
          <cell r="H1343" t="str">
            <v>TK/0</v>
          </cell>
          <cell r="I1343" t="str">
            <v>12-08-2015</v>
          </cell>
          <cell r="J1343" t="str">
            <v>Mandiri</v>
          </cell>
          <cell r="K1343" t="str">
            <v>1230005786647</v>
          </cell>
          <cell r="L1343" t="str">
            <v>54.901.933.9-009.000</v>
          </cell>
          <cell r="M1343">
            <v>2000000</v>
          </cell>
          <cell r="N1343">
            <v>21</v>
          </cell>
          <cell r="O1343">
            <v>2000000</v>
          </cell>
          <cell r="P1343">
            <v>1235875</v>
          </cell>
          <cell r="Q1343">
            <v>0</v>
          </cell>
          <cell r="S1343">
            <v>3235875</v>
          </cell>
          <cell r="V1343">
            <v>0</v>
          </cell>
          <cell r="Y1343">
            <v>0</v>
          </cell>
          <cell r="AB1343">
            <v>0</v>
          </cell>
          <cell r="AC1343">
            <v>0</v>
          </cell>
          <cell r="AF1343">
            <v>154089.28571428571</v>
          </cell>
          <cell r="AG1343">
            <v>3235875</v>
          </cell>
          <cell r="AH1343">
            <v>0</v>
          </cell>
          <cell r="AI1343">
            <v>0</v>
          </cell>
          <cell r="AJ1343">
            <v>0</v>
          </cell>
          <cell r="AK1343">
            <v>0</v>
          </cell>
          <cell r="AT1343">
            <v>0</v>
          </cell>
          <cell r="AU1343">
            <v>0</v>
          </cell>
          <cell r="AW1343">
            <v>0</v>
          </cell>
          <cell r="AX1343">
            <v>0</v>
          </cell>
          <cell r="AY1343">
            <v>0</v>
          </cell>
          <cell r="AZ1343">
            <v>0</v>
          </cell>
          <cell r="BB1343">
            <v>3235875</v>
          </cell>
          <cell r="BC1343">
            <v>10598.846399999999</v>
          </cell>
          <cell r="BD1343">
            <v>13248.558000000001</v>
          </cell>
          <cell r="BE1343">
            <v>176647.44</v>
          </cell>
          <cell r="BF1343">
            <v>163398.88200000001</v>
          </cell>
          <cell r="BG1343">
            <v>88323.72</v>
          </cell>
          <cell r="BH1343">
            <v>44161.86</v>
          </cell>
          <cell r="BI1343">
            <v>88323.72</v>
          </cell>
          <cell r="BJ1343">
            <v>44161.86</v>
          </cell>
          <cell r="BK1343">
            <v>3059227.56</v>
          </cell>
          <cell r="BL1343">
            <v>0</v>
          </cell>
          <cell r="BN1343">
            <v>3059227.56</v>
          </cell>
          <cell r="BR1343">
            <v>4416186</v>
          </cell>
          <cell r="BY1343">
            <v>3059227.56</v>
          </cell>
        </row>
        <row r="1344">
          <cell r="B1344" t="str">
            <v>19040005</v>
          </cell>
          <cell r="C1344" t="str">
            <v xml:space="preserve">Rudi Cahyo </v>
          </cell>
          <cell r="D1344" t="str">
            <v>Staff Purchasing</v>
          </cell>
          <cell r="E1344" t="str">
            <v>LOKAL PURCHASING</v>
          </cell>
          <cell r="F1344">
            <v>4</v>
          </cell>
          <cell r="G1344" t="str">
            <v>00-00-0000</v>
          </cell>
          <cell r="H1344" t="str">
            <v>TK/0</v>
          </cell>
          <cell r="I1344" t="str">
            <v>12-04-2019</v>
          </cell>
          <cell r="J1344" t="str">
            <v>Mandiri</v>
          </cell>
          <cell r="M1344">
            <v>2000000</v>
          </cell>
          <cell r="N1344">
            <v>21</v>
          </cell>
          <cell r="O1344">
            <v>2000000</v>
          </cell>
          <cell r="P1344">
            <v>1137500</v>
          </cell>
          <cell r="S1344">
            <v>3137500</v>
          </cell>
          <cell r="AF1344">
            <v>149404.76190476189</v>
          </cell>
          <cell r="AG1344">
            <v>3137500</v>
          </cell>
          <cell r="AU1344">
            <v>25000</v>
          </cell>
          <cell r="AV1344" t="str">
            <v>telat msk kerja</v>
          </cell>
          <cell r="BB1344">
            <v>3112500</v>
          </cell>
          <cell r="BC1344">
            <v>10598.846399999999</v>
          </cell>
          <cell r="BD1344">
            <v>13248.558000000001</v>
          </cell>
          <cell r="BE1344">
            <v>176647.44</v>
          </cell>
          <cell r="BF1344">
            <v>163398.88200000001</v>
          </cell>
          <cell r="BG1344">
            <v>88323.72</v>
          </cell>
          <cell r="BH1344">
            <v>44161.86</v>
          </cell>
          <cell r="BI1344">
            <v>88323.72</v>
          </cell>
          <cell r="BJ1344">
            <v>44161.86</v>
          </cell>
          <cell r="BK1344">
            <v>2935852.56</v>
          </cell>
          <cell r="BL1344">
            <v>0</v>
          </cell>
          <cell r="BN1344">
            <v>2935852.56</v>
          </cell>
          <cell r="BR1344">
            <v>4416186</v>
          </cell>
        </row>
        <row r="1345">
          <cell r="B1345">
            <v>20090023</v>
          </cell>
          <cell r="C1345" t="str">
            <v>Aldi Saputra</v>
          </cell>
          <cell r="D1345" t="str">
            <v>Purchasing Manufacture</v>
          </cell>
          <cell r="E1345" t="str">
            <v>LOKAL PURCHASING</v>
          </cell>
          <cell r="F1345">
            <v>5</v>
          </cell>
          <cell r="G1345" t="str">
            <v>00-00-0000</v>
          </cell>
          <cell r="H1345" t="str">
            <v>K/0</v>
          </cell>
          <cell r="I1345" t="str">
            <v>28-09-2020</v>
          </cell>
          <cell r="J1345" t="str">
            <v>Mandiri</v>
          </cell>
          <cell r="K1345" t="str">
            <v>1250014109516</v>
          </cell>
          <cell r="M1345">
            <v>2000000</v>
          </cell>
          <cell r="N1345">
            <v>21</v>
          </cell>
          <cell r="O1345">
            <v>2000000</v>
          </cell>
          <cell r="P1345">
            <v>1212500</v>
          </cell>
          <cell r="S1345">
            <v>3212500</v>
          </cell>
          <cell r="AF1345">
            <v>152976.19047619047</v>
          </cell>
          <cell r="AG1345">
            <v>3212500</v>
          </cell>
          <cell r="BB1345">
            <v>3212500</v>
          </cell>
          <cell r="BC1345">
            <v>10598.846399999999</v>
          </cell>
          <cell r="BD1345">
            <v>13248.558000000001</v>
          </cell>
          <cell r="BE1345">
            <v>176647.44</v>
          </cell>
          <cell r="BF1345">
            <v>163398.88200000001</v>
          </cell>
          <cell r="BG1345">
            <v>88323.72</v>
          </cell>
          <cell r="BH1345">
            <v>44161.86</v>
          </cell>
          <cell r="BI1345">
            <v>88323.72</v>
          </cell>
          <cell r="BJ1345">
            <v>44161.86</v>
          </cell>
          <cell r="BK1345">
            <v>3035852.56</v>
          </cell>
          <cell r="BN1345">
            <v>3035852.56</v>
          </cell>
          <cell r="BR1345">
            <v>4416186</v>
          </cell>
        </row>
        <row r="1346">
          <cell r="M1346">
            <v>10000000</v>
          </cell>
          <cell r="O1346">
            <v>10000000</v>
          </cell>
          <cell r="P1346">
            <v>6587125</v>
          </cell>
          <cell r="Q1346">
            <v>0</v>
          </cell>
          <cell r="R1346">
            <v>0</v>
          </cell>
          <cell r="S1346">
            <v>16587125</v>
          </cell>
          <cell r="T1346">
            <v>0</v>
          </cell>
          <cell r="U1346">
            <v>0</v>
          </cell>
          <cell r="V1346">
            <v>0</v>
          </cell>
          <cell r="W1346">
            <v>0</v>
          </cell>
          <cell r="X1346">
            <v>0</v>
          </cell>
          <cell r="Y1346">
            <v>0</v>
          </cell>
          <cell r="Z1346">
            <v>0</v>
          </cell>
          <cell r="AA1346">
            <v>0</v>
          </cell>
          <cell r="AB1346">
            <v>0</v>
          </cell>
          <cell r="AC1346">
            <v>0</v>
          </cell>
          <cell r="AD1346">
            <v>0</v>
          </cell>
          <cell r="AE1346">
            <v>0</v>
          </cell>
          <cell r="AF1346">
            <v>789863.09523809515</v>
          </cell>
          <cell r="AG1346">
            <v>16587125</v>
          </cell>
          <cell r="AH1346">
            <v>0</v>
          </cell>
          <cell r="AI1346">
            <v>0</v>
          </cell>
          <cell r="AJ1346">
            <v>0</v>
          </cell>
          <cell r="AK1346">
            <v>0</v>
          </cell>
          <cell r="AL1346">
            <v>0</v>
          </cell>
          <cell r="AM1346">
            <v>0</v>
          </cell>
          <cell r="AN1346">
            <v>0</v>
          </cell>
          <cell r="AO1346">
            <v>0</v>
          </cell>
          <cell r="AP1346">
            <v>0</v>
          </cell>
          <cell r="AQ1346">
            <v>0</v>
          </cell>
          <cell r="AR1346">
            <v>0</v>
          </cell>
          <cell r="AS1346">
            <v>0</v>
          </cell>
          <cell r="AT1346">
            <v>0</v>
          </cell>
          <cell r="AU1346">
            <v>25000</v>
          </cell>
          <cell r="AV1346">
            <v>0</v>
          </cell>
          <cell r="AW1346">
            <v>0</v>
          </cell>
          <cell r="AX1346">
            <v>0</v>
          </cell>
          <cell r="AY1346">
            <v>0</v>
          </cell>
          <cell r="AZ1346">
            <v>0</v>
          </cell>
          <cell r="BA1346">
            <v>0</v>
          </cell>
          <cell r="BB1346">
            <v>16562125</v>
          </cell>
          <cell r="BC1346">
            <v>52994.231999999989</v>
          </cell>
          <cell r="BD1346">
            <v>66242.790000000008</v>
          </cell>
          <cell r="BE1346">
            <v>883237.2</v>
          </cell>
          <cell r="BF1346">
            <v>816994.41</v>
          </cell>
          <cell r="BG1346">
            <v>441618.6</v>
          </cell>
          <cell r="BH1346">
            <v>220809.3</v>
          </cell>
          <cell r="BI1346">
            <v>441618.6</v>
          </cell>
          <cell r="BJ1346">
            <v>220809.3</v>
          </cell>
          <cell r="BK1346">
            <v>15678887.800000001</v>
          </cell>
          <cell r="BN1346">
            <v>15678887.800000001</v>
          </cell>
          <cell r="BR1346">
            <v>22080930</v>
          </cell>
          <cell r="BY1346">
            <v>15678887.800000001</v>
          </cell>
        </row>
        <row r="1347">
          <cell r="BY1347">
            <v>0</v>
          </cell>
        </row>
        <row r="1348">
          <cell r="BY1348">
            <v>0</v>
          </cell>
        </row>
        <row r="1349">
          <cell r="B1349" t="str">
            <v>DIVISI      :</v>
          </cell>
          <cell r="C1349" t="str">
            <v>PPIC / LOGISTIK</v>
          </cell>
          <cell r="BY1349">
            <v>0</v>
          </cell>
        </row>
        <row r="1350">
          <cell r="B1350" t="str">
            <v>NIK</v>
          </cell>
          <cell r="C1350" t="str">
            <v>NAMA</v>
          </cell>
          <cell r="D1350" t="str">
            <v>JABATAN</v>
          </cell>
          <cell r="E1350" t="str">
            <v>DIVISI / CABANG</v>
          </cell>
          <cell r="F1350" t="str">
            <v>NO SLIP</v>
          </cell>
          <cell r="G1350" t="str">
            <v>TGL</v>
          </cell>
          <cell r="H1350" t="str">
            <v>STATUS</v>
          </cell>
          <cell r="I1350" t="str">
            <v>TGL</v>
          </cell>
          <cell r="J1350" t="str">
            <v>BANK</v>
          </cell>
          <cell r="K1350" t="str">
            <v>NO. REKENING</v>
          </cell>
          <cell r="L1350" t="str">
            <v>NPWP</v>
          </cell>
          <cell r="M1350" t="str">
            <v>GAJI POKOK</v>
          </cell>
          <cell r="N1350" t="str">
            <v>HARI</v>
          </cell>
          <cell r="O1350" t="str">
            <v>GAJI POKOK EFEKTIF</v>
          </cell>
          <cell r="P1350" t="str">
            <v>TUNJANGAN</v>
          </cell>
          <cell r="S1350" t="str">
            <v>GAJI</v>
          </cell>
          <cell r="T1350" t="str">
            <v>INSENTIF, KOMISI &amp; PENCAPAIAN</v>
          </cell>
          <cell r="AC1350" t="str">
            <v>TOTAL</v>
          </cell>
          <cell r="AD1350" t="str">
            <v>PREMI</v>
          </cell>
          <cell r="AF1350" t="str">
            <v>Gaji Per hari</v>
          </cell>
          <cell r="AG1350" t="str">
            <v>Gaji setelah dipotong hari</v>
          </cell>
          <cell r="AH1350" t="str">
            <v>LEMBUR, ROLLING, DLL</v>
          </cell>
          <cell r="AL1350" t="str">
            <v>TOTAL</v>
          </cell>
          <cell r="AM1350" t="str">
            <v>Dinner Allowance</v>
          </cell>
          <cell r="AP1350" t="str">
            <v>Extra Dinner Allowance</v>
          </cell>
          <cell r="AS1350" t="str">
            <v>Grand Total</v>
          </cell>
          <cell r="AT1350" t="str">
            <v>POTONGAN</v>
          </cell>
          <cell r="AW1350" t="str">
            <v>Motor Support</v>
          </cell>
          <cell r="AY1350" t="str">
            <v>KOREKSI (+/-)</v>
          </cell>
          <cell r="BB1350" t="str">
            <v>TOTAL</v>
          </cell>
          <cell r="BC1350" t="str">
            <v>JAMSOSTEK (DARI GAJI POKOK)</v>
          </cell>
          <cell r="BK1350" t="str">
            <v>GAJI</v>
          </cell>
          <cell r="BL1350" t="str">
            <v>DIBAYAR FULL</v>
          </cell>
          <cell r="BN1350" t="str">
            <v>TOTAL</v>
          </cell>
        </row>
        <row r="1351">
          <cell r="G1351" t="str">
            <v>LAHIR</v>
          </cell>
          <cell r="H1351" t="str">
            <v>KEL</v>
          </cell>
          <cell r="I1351" t="str">
            <v>MASUK</v>
          </cell>
          <cell r="N1351" t="str">
            <v>KERJA</v>
          </cell>
          <cell r="P1351" t="str">
            <v>Tetap</v>
          </cell>
          <cell r="Q1351" t="str">
            <v>Transport</v>
          </cell>
          <cell r="R1351" t="str">
            <v>Jabatan</v>
          </cell>
          <cell r="S1351" t="str">
            <v>BRUTO</v>
          </cell>
          <cell r="T1351" t="str">
            <v>First Hour</v>
          </cell>
          <cell r="U1351" t="str">
            <v>Hours</v>
          </cell>
          <cell r="V1351" t="str">
            <v>INSENTIF</v>
          </cell>
          <cell r="W1351" t="str">
            <v>Second Hour</v>
          </cell>
          <cell r="X1351" t="str">
            <v>Hour</v>
          </cell>
          <cell r="Y1351" t="str">
            <v>KOMISI</v>
          </cell>
          <cell r="Z1351" t="str">
            <v>Third Hour</v>
          </cell>
          <cell r="AA1351" t="str">
            <v>Hours</v>
          </cell>
          <cell r="AB1351" t="str">
            <v>PENCAPAIAN</v>
          </cell>
          <cell r="AC1351" t="str">
            <v>INSENTIF</v>
          </cell>
          <cell r="AD1351" t="str">
            <v>Per Day</v>
          </cell>
          <cell r="AE1351" t="str">
            <v>Days</v>
          </cell>
          <cell r="AH1351" t="str">
            <v>LUAR KOTA</v>
          </cell>
          <cell r="AI1351" t="str">
            <v>LEMBUR</v>
          </cell>
          <cell r="AJ1351" t="str">
            <v>ROLLING</v>
          </cell>
          <cell r="AK1351" t="str">
            <v>UANG HARIAN</v>
          </cell>
          <cell r="AL1351" t="str">
            <v>LEMBUR</v>
          </cell>
          <cell r="AM1351" t="str">
            <v>Per Day</v>
          </cell>
          <cell r="AN1351" t="str">
            <v>Days</v>
          </cell>
          <cell r="AO1351" t="str">
            <v>Total</v>
          </cell>
          <cell r="AP1351" t="str">
            <v>Per Day</v>
          </cell>
          <cell r="AQ1351" t="str">
            <v>Days</v>
          </cell>
          <cell r="AR1351" t="str">
            <v>Total</v>
          </cell>
          <cell r="AS1351" t="str">
            <v>Overtime</v>
          </cell>
          <cell r="AT1351" t="str">
            <v>No.</v>
          </cell>
          <cell r="AU1351" t="str">
            <v>Total</v>
          </cell>
          <cell r="AV1351" t="str">
            <v>Keterangan</v>
          </cell>
          <cell r="AW1351" t="str">
            <v>No.</v>
          </cell>
          <cell r="AX1351" t="str">
            <v>Total</v>
          </cell>
          <cell r="AY1351" t="str">
            <v>No.</v>
          </cell>
          <cell r="AZ1351" t="str">
            <v>Total</v>
          </cell>
          <cell r="BA1351" t="str">
            <v>Keterangan</v>
          </cell>
          <cell r="BB1351" t="str">
            <v>GAJI</v>
          </cell>
          <cell r="BC1351" t="str">
            <v>JKK (0.24%)</v>
          </cell>
          <cell r="BD1351" t="str">
            <v>JKM(0.30%)</v>
          </cell>
          <cell r="BE1351" t="str">
            <v>BPJS (4.0%)</v>
          </cell>
          <cell r="BF1351" t="str">
            <v>JHT (3.7%)</v>
          </cell>
          <cell r="BG1351" t="str">
            <v>JPN (2%)</v>
          </cell>
          <cell r="BH1351" t="str">
            <v>JPN (1%)</v>
          </cell>
          <cell r="BI1351" t="str">
            <v>JHT (2.0%)</v>
          </cell>
          <cell r="BJ1351" t="str">
            <v>BPJS (1%)</v>
          </cell>
          <cell r="BK1351" t="str">
            <v>NETTO</v>
          </cell>
          <cell r="BN1351" t="str">
            <v>Take Home Pay</v>
          </cell>
        </row>
        <row r="1352">
          <cell r="B1352">
            <v>10060019</v>
          </cell>
          <cell r="C1352" t="str">
            <v>CHRISTIAN CHANDRA BUDIMAN</v>
          </cell>
          <cell r="D1352" t="str">
            <v>SPV surat jalan</v>
          </cell>
          <cell r="E1352" t="str">
            <v>PPIC / LOGISTIK</v>
          </cell>
          <cell r="F1352">
            <v>1</v>
          </cell>
          <cell r="G1352" t="str">
            <v>00-00-0000</v>
          </cell>
          <cell r="H1352" t="str">
            <v>K/2</v>
          </cell>
          <cell r="I1352" t="str">
            <v>01-06-2010</v>
          </cell>
          <cell r="J1352" t="str">
            <v>Mandiri</v>
          </cell>
          <cell r="K1352" t="str">
            <v>1250012740759</v>
          </cell>
          <cell r="L1352" t="str">
            <v>45.403.646.8-407.000</v>
          </cell>
          <cell r="M1352">
            <v>2000000</v>
          </cell>
          <cell r="N1352">
            <v>21</v>
          </cell>
          <cell r="O1352">
            <v>2000000</v>
          </cell>
          <cell r="P1352">
            <v>1750000</v>
          </cell>
          <cell r="S1352">
            <v>3750000</v>
          </cell>
          <cell r="V1352">
            <v>0</v>
          </cell>
          <cell r="Y1352">
            <v>0</v>
          </cell>
          <cell r="AB1352">
            <v>0</v>
          </cell>
          <cell r="AC1352">
            <v>0</v>
          </cell>
          <cell r="AF1352">
            <v>178571.42857142858</v>
          </cell>
          <cell r="AG1352">
            <v>3750000</v>
          </cell>
          <cell r="AH1352">
            <v>0</v>
          </cell>
          <cell r="AI1352">
            <v>0</v>
          </cell>
          <cell r="AK1352">
            <v>0</v>
          </cell>
          <cell r="AL1352">
            <v>0</v>
          </cell>
          <cell r="AN1352">
            <v>0</v>
          </cell>
          <cell r="AQ1352">
            <v>0</v>
          </cell>
          <cell r="AW1352">
            <v>0</v>
          </cell>
          <cell r="AX1352">
            <v>0</v>
          </cell>
          <cell r="AY1352">
            <v>0</v>
          </cell>
          <cell r="AZ1352">
            <v>0</v>
          </cell>
          <cell r="BB1352">
            <v>3750000</v>
          </cell>
          <cell r="BC1352">
            <v>11479.044</v>
          </cell>
          <cell r="BD1352">
            <v>14348.805</v>
          </cell>
          <cell r="BE1352">
            <v>191317.4</v>
          </cell>
          <cell r="BF1352">
            <v>176968.595</v>
          </cell>
          <cell r="BG1352">
            <v>95658.7</v>
          </cell>
          <cell r="BH1352">
            <v>47829.35</v>
          </cell>
          <cell r="BI1352">
            <v>95658.7</v>
          </cell>
          <cell r="BJ1352">
            <v>47829.35</v>
          </cell>
          <cell r="BK1352">
            <v>3558682.6</v>
          </cell>
          <cell r="BL1352">
            <v>0</v>
          </cell>
          <cell r="BN1352">
            <v>3558682.6</v>
          </cell>
          <cell r="BR1352">
            <v>4782935</v>
          </cell>
          <cell r="BY1352">
            <v>3558682.6</v>
          </cell>
        </row>
        <row r="1353">
          <cell r="B1353">
            <v>12100101</v>
          </cell>
          <cell r="C1353" t="str">
            <v>CORINA T.M.M</v>
          </cell>
          <cell r="D1353" t="str">
            <v>Staff surat Jalan</v>
          </cell>
          <cell r="E1353" t="str">
            <v>PPIC / LOGISTIK</v>
          </cell>
          <cell r="F1353">
            <v>2</v>
          </cell>
          <cell r="G1353" t="str">
            <v>00-00-0000</v>
          </cell>
          <cell r="H1353" t="str">
            <v>TK/0</v>
          </cell>
          <cell r="I1353" t="str">
            <v>23-10-2012</v>
          </cell>
          <cell r="J1353" t="str">
            <v>Mandiri</v>
          </cell>
          <cell r="K1353" t="str">
            <v>1250012738415</v>
          </cell>
          <cell r="L1353" t="str">
            <v>66.732.433.9-045.000</v>
          </cell>
          <cell r="M1353">
            <v>2000000</v>
          </cell>
          <cell r="N1353">
            <v>21</v>
          </cell>
          <cell r="O1353">
            <v>2000000</v>
          </cell>
          <cell r="P1353">
            <v>1150000</v>
          </cell>
          <cell r="Q1353">
            <v>0</v>
          </cell>
          <cell r="S1353">
            <v>3150000</v>
          </cell>
          <cell r="V1353">
            <v>0</v>
          </cell>
          <cell r="Y1353">
            <v>0</v>
          </cell>
          <cell r="AB1353">
            <v>0</v>
          </cell>
          <cell r="AC1353">
            <v>0</v>
          </cell>
          <cell r="AF1353">
            <v>150000</v>
          </cell>
          <cell r="AG1353">
            <v>3150000</v>
          </cell>
          <cell r="AH1353">
            <v>0</v>
          </cell>
          <cell r="AI1353">
            <v>0</v>
          </cell>
          <cell r="AJ1353">
            <v>0</v>
          </cell>
          <cell r="AK1353">
            <v>0</v>
          </cell>
          <cell r="AL1353">
            <v>0</v>
          </cell>
          <cell r="AN1353">
            <v>0</v>
          </cell>
          <cell r="AQ1353">
            <v>0</v>
          </cell>
          <cell r="AT1353" t="str">
            <v>12 of 12</v>
          </cell>
          <cell r="AW1353">
            <v>0</v>
          </cell>
          <cell r="AX1353">
            <v>0</v>
          </cell>
          <cell r="AY1353">
            <v>0</v>
          </cell>
          <cell r="BB1353">
            <v>3150000</v>
          </cell>
          <cell r="BC1353">
            <v>10598.846399999999</v>
          </cell>
          <cell r="BD1353">
            <v>13248.558000000001</v>
          </cell>
          <cell r="BE1353">
            <v>176647.44</v>
          </cell>
          <cell r="BF1353">
            <v>163398.88200000001</v>
          </cell>
          <cell r="BG1353">
            <v>88323.72</v>
          </cell>
          <cell r="BH1353">
            <v>44161.86</v>
          </cell>
          <cell r="BI1353">
            <v>88323.72</v>
          </cell>
          <cell r="BJ1353">
            <v>44161.86</v>
          </cell>
          <cell r="BK1353">
            <v>2973352.56</v>
          </cell>
          <cell r="BL1353">
            <v>0</v>
          </cell>
          <cell r="BN1353">
            <v>2973352.56</v>
          </cell>
          <cell r="BR1353">
            <v>4416186</v>
          </cell>
          <cell r="BY1353">
            <v>2973352.56</v>
          </cell>
        </row>
        <row r="1354">
          <cell r="B1354">
            <v>13040086</v>
          </cell>
          <cell r="C1354" t="str">
            <v>SONTA SILAEN</v>
          </cell>
          <cell r="D1354" t="str">
            <v>Staff surat Jalan</v>
          </cell>
          <cell r="E1354" t="str">
            <v>PPIC / LOGISTIK</v>
          </cell>
          <cell r="F1354">
            <v>3</v>
          </cell>
          <cell r="G1354" t="str">
            <v>00-00-0000</v>
          </cell>
          <cell r="H1354" t="str">
            <v>TK/0</v>
          </cell>
          <cell r="I1354" t="str">
            <v>15-04-2013</v>
          </cell>
          <cell r="J1354" t="str">
            <v>Mandiri</v>
          </cell>
          <cell r="K1354" t="str">
            <v>1250012738910</v>
          </cell>
          <cell r="L1354" t="str">
            <v>67.471.050.4-045.000</v>
          </cell>
          <cell r="M1354">
            <v>2000000</v>
          </cell>
          <cell r="N1354">
            <v>21</v>
          </cell>
          <cell r="O1354">
            <v>2000000</v>
          </cell>
          <cell r="P1354">
            <v>1195733.7</v>
          </cell>
          <cell r="S1354">
            <v>3195733.7</v>
          </cell>
          <cell r="V1354">
            <v>0</v>
          </cell>
          <cell r="Y1354">
            <v>0</v>
          </cell>
          <cell r="AB1354">
            <v>0</v>
          </cell>
          <cell r="AC1354">
            <v>0</v>
          </cell>
          <cell r="AF1354">
            <v>152177.79523809525</v>
          </cell>
          <cell r="AG1354">
            <v>3195733.7</v>
          </cell>
          <cell r="AH1354">
            <v>0</v>
          </cell>
          <cell r="AJ1354">
            <v>0</v>
          </cell>
          <cell r="AK1354">
            <v>0</v>
          </cell>
          <cell r="AL1354">
            <v>0</v>
          </cell>
          <cell r="AN1354">
            <v>0</v>
          </cell>
          <cell r="AQ1354">
            <v>0</v>
          </cell>
          <cell r="AU1354">
            <v>25000</v>
          </cell>
          <cell r="AV1354" t="str">
            <v>telat msk kerja</v>
          </cell>
          <cell r="AW1354">
            <v>0</v>
          </cell>
          <cell r="AX1354">
            <v>0</v>
          </cell>
          <cell r="AY1354">
            <v>0</v>
          </cell>
          <cell r="AZ1354">
            <v>0</v>
          </cell>
          <cell r="BB1354">
            <v>3170733.7</v>
          </cell>
          <cell r="BC1354">
            <v>11479.044</v>
          </cell>
          <cell r="BD1354">
            <v>14348.805</v>
          </cell>
          <cell r="BE1354">
            <v>191317.4</v>
          </cell>
          <cell r="BF1354">
            <v>176968.595</v>
          </cell>
          <cell r="BG1354">
            <v>95658.7</v>
          </cell>
          <cell r="BH1354">
            <v>47829.35</v>
          </cell>
          <cell r="BI1354">
            <v>95658.7</v>
          </cell>
          <cell r="BJ1354">
            <v>47829.35</v>
          </cell>
          <cell r="BK1354">
            <v>2979416.3000000003</v>
          </cell>
          <cell r="BL1354">
            <v>0</v>
          </cell>
          <cell r="BN1354">
            <v>2979416.3000000003</v>
          </cell>
          <cell r="BR1354">
            <v>4782935</v>
          </cell>
          <cell r="BY1354">
            <v>2979416.3000000003</v>
          </cell>
        </row>
        <row r="1355">
          <cell r="B1355">
            <v>13020030</v>
          </cell>
          <cell r="C1355" t="str">
            <v>MOH SABARI</v>
          </cell>
          <cell r="D1355" t="str">
            <v>Staf Surat Jalan</v>
          </cell>
          <cell r="E1355" t="str">
            <v>PPIC / LOGISTIK</v>
          </cell>
          <cell r="F1355">
            <v>4</v>
          </cell>
          <cell r="G1355" t="str">
            <v>00-00-0000</v>
          </cell>
          <cell r="H1355" t="str">
            <v>K/1</v>
          </cell>
          <cell r="I1355" t="str">
            <v>01-02-2013</v>
          </cell>
          <cell r="J1355" t="str">
            <v>Mandiri</v>
          </cell>
          <cell r="K1355" t="str">
            <v>1250012739942</v>
          </cell>
          <cell r="L1355" t="str">
            <v>72.007.750.2-502.000</v>
          </cell>
          <cell r="M1355">
            <v>2000000</v>
          </cell>
          <cell r="N1355">
            <v>21</v>
          </cell>
          <cell r="O1355">
            <v>2000000</v>
          </cell>
          <cell r="P1355">
            <v>1150000</v>
          </cell>
          <cell r="Q1355">
            <v>0</v>
          </cell>
          <cell r="S1355">
            <v>3150000</v>
          </cell>
          <cell r="V1355">
            <v>0</v>
          </cell>
          <cell r="Y1355">
            <v>0</v>
          </cell>
          <cell r="AB1355">
            <v>0</v>
          </cell>
          <cell r="AC1355">
            <v>0</v>
          </cell>
          <cell r="AF1355">
            <v>150000</v>
          </cell>
          <cell r="AG1355">
            <v>3150000</v>
          </cell>
          <cell r="AH1355">
            <v>0</v>
          </cell>
          <cell r="AI1355">
            <v>0</v>
          </cell>
          <cell r="AK1355">
            <v>0</v>
          </cell>
          <cell r="AL1355">
            <v>0</v>
          </cell>
          <cell r="AN1355">
            <v>0</v>
          </cell>
          <cell r="AQ1355">
            <v>0</v>
          </cell>
          <cell r="AW1355">
            <v>0</v>
          </cell>
          <cell r="AX1355">
            <v>0</v>
          </cell>
          <cell r="AY1355">
            <v>0</v>
          </cell>
          <cell r="BB1355">
            <v>3150000</v>
          </cell>
          <cell r="BC1355">
            <v>10598.846399999999</v>
          </cell>
          <cell r="BD1355">
            <v>13248.558000000001</v>
          </cell>
          <cell r="BE1355">
            <v>176647.44</v>
          </cell>
          <cell r="BF1355">
            <v>163398.88200000001</v>
          </cell>
          <cell r="BG1355">
            <v>88323.72</v>
          </cell>
          <cell r="BH1355">
            <v>44161.86</v>
          </cell>
          <cell r="BI1355">
            <v>88323.72</v>
          </cell>
          <cell r="BJ1355">
            <v>44161.86</v>
          </cell>
          <cell r="BK1355">
            <v>2973352.56</v>
          </cell>
          <cell r="BL1355">
            <v>0</v>
          </cell>
          <cell r="BN1355">
            <v>2973352.56</v>
          </cell>
          <cell r="BR1355">
            <v>4416186</v>
          </cell>
          <cell r="BY1355">
            <v>2973352.56</v>
          </cell>
        </row>
        <row r="1356">
          <cell r="B1356">
            <v>16030018</v>
          </cell>
          <cell r="C1356" t="str">
            <v>ALFIAH SABRINA</v>
          </cell>
          <cell r="D1356" t="str">
            <v>Staf Surat Jalan</v>
          </cell>
          <cell r="E1356" t="str">
            <v>PPIC / LOGISTIK</v>
          </cell>
          <cell r="F1356">
            <v>5</v>
          </cell>
          <cell r="G1356" t="str">
            <v>00-00-0000</v>
          </cell>
          <cell r="H1356" t="str">
            <v>TK/0</v>
          </cell>
          <cell r="I1356" t="str">
            <v>08-03-2016</v>
          </cell>
          <cell r="J1356" t="str">
            <v>Mandiri</v>
          </cell>
          <cell r="K1356" t="str">
            <v>1250012740072</v>
          </cell>
          <cell r="L1356" t="str">
            <v>71.156.952.5-435.000</v>
          </cell>
          <cell r="M1356">
            <v>2000000</v>
          </cell>
          <cell r="N1356">
            <v>21</v>
          </cell>
          <cell r="O1356">
            <v>2000000</v>
          </cell>
          <cell r="P1356">
            <v>1195733.7</v>
          </cell>
          <cell r="Q1356">
            <v>0</v>
          </cell>
          <cell r="S1356">
            <v>3195733.7</v>
          </cell>
          <cell r="V1356">
            <v>0</v>
          </cell>
          <cell r="Y1356">
            <v>0</v>
          </cell>
          <cell r="AB1356">
            <v>0</v>
          </cell>
          <cell r="AC1356">
            <v>0</v>
          </cell>
          <cell r="AF1356">
            <v>152177.79523809525</v>
          </cell>
          <cell r="AG1356">
            <v>3195733.7</v>
          </cell>
          <cell r="AH1356">
            <v>0</v>
          </cell>
          <cell r="AJ1356">
            <v>0</v>
          </cell>
          <cell r="AK1356">
            <v>0</v>
          </cell>
          <cell r="AL1356">
            <v>0</v>
          </cell>
          <cell r="AN1356">
            <v>0</v>
          </cell>
          <cell r="AQ1356">
            <v>0</v>
          </cell>
          <cell r="AT1356" t="str">
            <v>8 of 12</v>
          </cell>
          <cell r="AU1356">
            <v>479567</v>
          </cell>
          <cell r="AW1356">
            <v>0</v>
          </cell>
          <cell r="AX1356">
            <v>0</v>
          </cell>
          <cell r="AY1356">
            <v>0</v>
          </cell>
          <cell r="AZ1356">
            <v>-25000</v>
          </cell>
          <cell r="BA1356" t="str">
            <v>telat msk kerja</v>
          </cell>
          <cell r="BB1356">
            <v>2691166.7</v>
          </cell>
          <cell r="BC1356">
            <v>11479.044</v>
          </cell>
          <cell r="BD1356">
            <v>14348.805</v>
          </cell>
          <cell r="BE1356">
            <v>191317.4</v>
          </cell>
          <cell r="BF1356">
            <v>176968.595</v>
          </cell>
          <cell r="BG1356">
            <v>95658.7</v>
          </cell>
          <cell r="BH1356">
            <v>47829.35</v>
          </cell>
          <cell r="BI1356">
            <v>95658.7</v>
          </cell>
          <cell r="BJ1356">
            <v>47829.35</v>
          </cell>
          <cell r="BK1356">
            <v>2499849.3000000003</v>
          </cell>
          <cell r="BL1356">
            <v>0</v>
          </cell>
          <cell r="BN1356">
            <v>2499849.3000000003</v>
          </cell>
          <cell r="BR1356">
            <v>4782935</v>
          </cell>
          <cell r="BY1356">
            <v>2499849.3000000003</v>
          </cell>
        </row>
        <row r="1357">
          <cell r="M1357">
            <v>10000000</v>
          </cell>
          <cell r="O1357">
            <v>10000000</v>
          </cell>
          <cell r="P1357">
            <v>6441467.4000000004</v>
          </cell>
          <cell r="Q1357">
            <v>0</v>
          </cell>
          <cell r="R1357">
            <v>0</v>
          </cell>
          <cell r="S1357">
            <v>16441467.399999999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C1357">
            <v>0</v>
          </cell>
          <cell r="AD1357">
            <v>0</v>
          </cell>
          <cell r="AE1357">
            <v>0</v>
          </cell>
          <cell r="AF1357">
            <v>782927.01904761908</v>
          </cell>
          <cell r="AG1357">
            <v>16441467.399999999</v>
          </cell>
          <cell r="AH1357">
            <v>0</v>
          </cell>
          <cell r="AI1357">
            <v>0</v>
          </cell>
          <cell r="AJ1357">
            <v>0</v>
          </cell>
          <cell r="AK1357">
            <v>0</v>
          </cell>
          <cell r="AL1357">
            <v>0</v>
          </cell>
          <cell r="AM1357">
            <v>0</v>
          </cell>
          <cell r="AN1357">
            <v>0</v>
          </cell>
          <cell r="AO1357">
            <v>0</v>
          </cell>
          <cell r="AP1357">
            <v>0</v>
          </cell>
          <cell r="AQ1357">
            <v>0</v>
          </cell>
          <cell r="AR1357">
            <v>0</v>
          </cell>
          <cell r="AS1357">
            <v>0</v>
          </cell>
          <cell r="AT1357">
            <v>0</v>
          </cell>
          <cell r="AU1357">
            <v>504567</v>
          </cell>
          <cell r="AV1357">
            <v>0</v>
          </cell>
          <cell r="AW1357">
            <v>0</v>
          </cell>
          <cell r="AX1357">
            <v>0</v>
          </cell>
          <cell r="AY1357">
            <v>0</v>
          </cell>
          <cell r="AZ1357">
            <v>-25000</v>
          </cell>
          <cell r="BA1357">
            <v>0</v>
          </cell>
          <cell r="BB1357">
            <v>15911900.399999999</v>
          </cell>
          <cell r="BC1357">
            <v>55634.824799999995</v>
          </cell>
          <cell r="BD1357">
            <v>69543.531000000017</v>
          </cell>
          <cell r="BE1357">
            <v>927247.08</v>
          </cell>
          <cell r="BF1357">
            <v>857703.549</v>
          </cell>
          <cell r="BG1357">
            <v>463623.54</v>
          </cell>
          <cell r="BH1357">
            <v>231811.77</v>
          </cell>
          <cell r="BI1357">
            <v>463623.54</v>
          </cell>
          <cell r="BJ1357">
            <v>231811.77</v>
          </cell>
          <cell r="BK1357">
            <v>14984653.320000002</v>
          </cell>
          <cell r="BN1357">
            <v>14984653.320000002</v>
          </cell>
          <cell r="BR1357">
            <v>23181177</v>
          </cell>
          <cell r="BY1357">
            <v>14984653.320000002</v>
          </cell>
        </row>
        <row r="1358">
          <cell r="BY1358">
            <v>0</v>
          </cell>
        </row>
        <row r="1359">
          <cell r="BY1359">
            <v>0</v>
          </cell>
        </row>
        <row r="1360">
          <cell r="B1360" t="str">
            <v>DIVISI      :</v>
          </cell>
          <cell r="C1360" t="str">
            <v>PPIC / EKSPEDISI</v>
          </cell>
          <cell r="BY1360">
            <v>0</v>
          </cell>
        </row>
        <row r="1361">
          <cell r="B1361" t="str">
            <v>NIK</v>
          </cell>
          <cell r="C1361" t="str">
            <v>NAMA</v>
          </cell>
          <cell r="D1361" t="str">
            <v>JABATAN</v>
          </cell>
          <cell r="E1361" t="str">
            <v>DIVISI / CABANG</v>
          </cell>
          <cell r="F1361" t="str">
            <v>NO SLIP</v>
          </cell>
          <cell r="G1361" t="str">
            <v>TGL</v>
          </cell>
          <cell r="H1361" t="str">
            <v>STATUS</v>
          </cell>
          <cell r="I1361" t="str">
            <v>TGL</v>
          </cell>
          <cell r="J1361" t="str">
            <v>BANK</v>
          </cell>
          <cell r="K1361" t="str">
            <v>NO. REKENING</v>
          </cell>
          <cell r="L1361" t="str">
            <v>NPWP</v>
          </cell>
          <cell r="M1361" t="str">
            <v>GAJI POKOK</v>
          </cell>
          <cell r="N1361" t="str">
            <v>HARI</v>
          </cell>
          <cell r="O1361" t="str">
            <v>GAJI POKOK EFEKTIF</v>
          </cell>
          <cell r="P1361" t="str">
            <v>TUNJANGAN</v>
          </cell>
          <cell r="S1361" t="str">
            <v>GAJI</v>
          </cell>
          <cell r="T1361" t="str">
            <v>INSENTIF, KOMISI &amp; PENCAPAIAN</v>
          </cell>
          <cell r="AC1361" t="str">
            <v>TOTAL</v>
          </cell>
          <cell r="AD1361" t="str">
            <v>PREMI</v>
          </cell>
          <cell r="AF1361" t="str">
            <v>Gaji Per hari</v>
          </cell>
          <cell r="AG1361" t="str">
            <v>Gaji setelah dipotong hari</v>
          </cell>
          <cell r="AH1361" t="str">
            <v>LEMBUR, ROLLING, DLL</v>
          </cell>
          <cell r="AL1361" t="str">
            <v>TOTAL</v>
          </cell>
          <cell r="AM1361" t="str">
            <v>Dinner Allowance</v>
          </cell>
          <cell r="AP1361" t="str">
            <v>Extra Dinner Allowance</v>
          </cell>
          <cell r="AS1361" t="str">
            <v>Grand Total</v>
          </cell>
          <cell r="AT1361" t="str">
            <v>POTONGAN</v>
          </cell>
          <cell r="AW1361" t="str">
            <v>Motor Support</v>
          </cell>
          <cell r="AY1361" t="str">
            <v>KOREKSI (+/-)</v>
          </cell>
          <cell r="BB1361" t="str">
            <v>TOTAL</v>
          </cell>
          <cell r="BC1361" t="str">
            <v>JAMSOSTEK (DARI GAJI POKOK)</v>
          </cell>
          <cell r="BK1361" t="str">
            <v>GAJI</v>
          </cell>
          <cell r="BL1361" t="str">
            <v>DIBAYAR FULL</v>
          </cell>
          <cell r="BN1361" t="str">
            <v>TOTAL</v>
          </cell>
        </row>
        <row r="1362">
          <cell r="G1362" t="str">
            <v>LAHIR</v>
          </cell>
          <cell r="H1362" t="str">
            <v>KEL</v>
          </cell>
          <cell r="I1362" t="str">
            <v>MASUK</v>
          </cell>
          <cell r="N1362" t="str">
            <v>KERJA</v>
          </cell>
          <cell r="P1362" t="str">
            <v>Tetap</v>
          </cell>
          <cell r="Q1362" t="str">
            <v>Transport</v>
          </cell>
          <cell r="R1362" t="str">
            <v>Jabatan</v>
          </cell>
          <cell r="S1362" t="str">
            <v>BRUTO</v>
          </cell>
          <cell r="T1362" t="str">
            <v>First Hour</v>
          </cell>
          <cell r="U1362" t="str">
            <v>Hours</v>
          </cell>
          <cell r="V1362" t="str">
            <v>INSENTIF</v>
          </cell>
          <cell r="W1362" t="str">
            <v>Second Hour</v>
          </cell>
          <cell r="X1362" t="str">
            <v>Hour</v>
          </cell>
          <cell r="Y1362" t="str">
            <v>KOMISI</v>
          </cell>
          <cell r="Z1362" t="str">
            <v>Third Hour</v>
          </cell>
          <cell r="AA1362" t="str">
            <v>Hours</v>
          </cell>
          <cell r="AB1362" t="str">
            <v>PENCAPAIAN</v>
          </cell>
          <cell r="AC1362" t="str">
            <v>INSENTIF</v>
          </cell>
          <cell r="AD1362" t="str">
            <v>Per Day</v>
          </cell>
          <cell r="AE1362" t="str">
            <v>Days</v>
          </cell>
          <cell r="AH1362" t="str">
            <v>LUAR KOTA</v>
          </cell>
          <cell r="AI1362" t="str">
            <v>LEMBUR</v>
          </cell>
          <cell r="AJ1362" t="str">
            <v>ROLLING</v>
          </cell>
          <cell r="AK1362" t="str">
            <v>UANG HARIAN</v>
          </cell>
          <cell r="AL1362" t="str">
            <v>LEMBUR</v>
          </cell>
          <cell r="AM1362" t="str">
            <v>Per Day</v>
          </cell>
          <cell r="AN1362" t="str">
            <v>Days</v>
          </cell>
          <cell r="AO1362" t="str">
            <v>Total</v>
          </cell>
          <cell r="AP1362" t="str">
            <v>Per Day</v>
          </cell>
          <cell r="AQ1362" t="str">
            <v>Days</v>
          </cell>
          <cell r="AR1362" t="str">
            <v>Total</v>
          </cell>
          <cell r="AS1362" t="str">
            <v>Overtime</v>
          </cell>
          <cell r="AT1362" t="str">
            <v>No.</v>
          </cell>
          <cell r="AU1362" t="str">
            <v>Total</v>
          </cell>
          <cell r="AV1362" t="str">
            <v>Keterangan</v>
          </cell>
          <cell r="AW1362" t="str">
            <v>No.</v>
          </cell>
          <cell r="AX1362" t="str">
            <v>Total</v>
          </cell>
          <cell r="AY1362" t="str">
            <v>No.</v>
          </cell>
          <cell r="AZ1362" t="str">
            <v>Total</v>
          </cell>
          <cell r="BA1362" t="str">
            <v>Keterangan</v>
          </cell>
          <cell r="BB1362" t="str">
            <v>GAJI</v>
          </cell>
          <cell r="BC1362" t="str">
            <v>JKK (0.24%)</v>
          </cell>
          <cell r="BD1362" t="str">
            <v>JKM(0.30%)</v>
          </cell>
          <cell r="BE1362" t="str">
            <v>BPJS (4.0%)</v>
          </cell>
          <cell r="BF1362" t="str">
            <v>JHT (3.7%)</v>
          </cell>
          <cell r="BG1362" t="str">
            <v>JPN (2%)</v>
          </cell>
          <cell r="BH1362" t="str">
            <v>JPN (1%)</v>
          </cell>
          <cell r="BI1362" t="str">
            <v>JHT (2.0%)</v>
          </cell>
          <cell r="BJ1362" t="str">
            <v>BPJS (1%)</v>
          </cell>
          <cell r="BK1362" t="str">
            <v>NETTO</v>
          </cell>
          <cell r="BN1362" t="str">
            <v>Take Home Pay</v>
          </cell>
        </row>
        <row r="1363">
          <cell r="B1363" t="str">
            <v>07040002</v>
          </cell>
          <cell r="C1363" t="str">
            <v>KURNIAMIN</v>
          </cell>
          <cell r="D1363" t="str">
            <v>Asst. Mgr. Ekspedisi</v>
          </cell>
          <cell r="E1363" t="str">
            <v>PPIC / EKSPEDISI</v>
          </cell>
          <cell r="F1363">
            <v>1</v>
          </cell>
          <cell r="G1363" t="str">
            <v>00-00-0000</v>
          </cell>
          <cell r="H1363" t="str">
            <v>K/1</v>
          </cell>
          <cell r="I1363" t="str">
            <v>18-04-2007</v>
          </cell>
          <cell r="J1363" t="str">
            <v>Mandiri</v>
          </cell>
          <cell r="K1363" t="str">
            <v>1250012740247</v>
          </cell>
          <cell r="L1363" t="str">
            <v>97.263.330.9-048.000</v>
          </cell>
          <cell r="M1363">
            <v>2000000</v>
          </cell>
          <cell r="N1363">
            <v>21</v>
          </cell>
          <cell r="O1363">
            <v>2000000</v>
          </cell>
          <cell r="P1363">
            <v>1875000</v>
          </cell>
          <cell r="Q1363">
            <v>0</v>
          </cell>
          <cell r="S1363">
            <v>3875000</v>
          </cell>
          <cell r="V1363">
            <v>0</v>
          </cell>
          <cell r="Y1363">
            <v>0</v>
          </cell>
          <cell r="AB1363">
            <v>0</v>
          </cell>
          <cell r="AC1363">
            <v>0</v>
          </cell>
          <cell r="AF1363">
            <v>184523.80952380953</v>
          </cell>
          <cell r="AG1363">
            <v>3875000</v>
          </cell>
          <cell r="AH1363">
            <v>0</v>
          </cell>
          <cell r="AK1363">
            <v>0</v>
          </cell>
          <cell r="AL1363">
            <v>0</v>
          </cell>
          <cell r="AN1363">
            <v>0</v>
          </cell>
          <cell r="AQ1363">
            <v>0</v>
          </cell>
          <cell r="AW1363">
            <v>0</v>
          </cell>
          <cell r="AX1363">
            <v>0</v>
          </cell>
          <cell r="AY1363">
            <v>0</v>
          </cell>
          <cell r="AZ1363">
            <v>0</v>
          </cell>
          <cell r="BB1363">
            <v>3875000</v>
          </cell>
          <cell r="BC1363">
            <v>11479.044</v>
          </cell>
          <cell r="BD1363">
            <v>14348.805</v>
          </cell>
          <cell r="BE1363">
            <v>191317.4</v>
          </cell>
          <cell r="BF1363">
            <v>176968.595</v>
          </cell>
          <cell r="BG1363">
            <v>95658.7</v>
          </cell>
          <cell r="BH1363">
            <v>47829.35</v>
          </cell>
          <cell r="BI1363">
            <v>95658.7</v>
          </cell>
          <cell r="BJ1363">
            <v>47829.35</v>
          </cell>
          <cell r="BK1363">
            <v>3683682.6</v>
          </cell>
          <cell r="BL1363">
            <v>0</v>
          </cell>
          <cell r="BN1363">
            <v>3683682.6</v>
          </cell>
          <cell r="BR1363">
            <v>4782935</v>
          </cell>
          <cell r="BY1363">
            <v>3683682.6</v>
          </cell>
        </row>
        <row r="1364">
          <cell r="B1364" t="str">
            <v xml:space="preserve"> 12070073</v>
          </cell>
          <cell r="C1364" t="str">
            <v>TAUKHID</v>
          </cell>
          <cell r="D1364" t="str">
            <v>Administrasi</v>
          </cell>
          <cell r="E1364" t="str">
            <v>PPIC / EKSPEDISI</v>
          </cell>
          <cell r="F1364">
            <v>2</v>
          </cell>
          <cell r="G1364" t="str">
            <v>00-00-0000</v>
          </cell>
          <cell r="H1364" t="str">
            <v>TK/0</v>
          </cell>
          <cell r="I1364" t="str">
            <v>02-07-2012</v>
          </cell>
          <cell r="J1364" t="str">
            <v>Mandiri</v>
          </cell>
          <cell r="K1364" t="str">
            <v>1250012740205</v>
          </cell>
          <cell r="L1364" t="str">
            <v>98.075.666.2-502.000</v>
          </cell>
          <cell r="M1364">
            <v>2000000</v>
          </cell>
          <cell r="N1364">
            <v>21</v>
          </cell>
          <cell r="O1364">
            <v>2000000</v>
          </cell>
          <cell r="P1364">
            <v>1199740.2</v>
          </cell>
          <cell r="S1364">
            <v>3199740.2</v>
          </cell>
          <cell r="V1364">
            <v>0</v>
          </cell>
          <cell r="Y1364">
            <v>0</v>
          </cell>
          <cell r="AB1364">
            <v>0</v>
          </cell>
          <cell r="AC1364">
            <v>0</v>
          </cell>
          <cell r="AF1364">
            <v>152368.58095238096</v>
          </cell>
          <cell r="AG1364">
            <v>3199740.2</v>
          </cell>
          <cell r="AH1364">
            <v>750000</v>
          </cell>
          <cell r="AL1364">
            <v>750000</v>
          </cell>
          <cell r="AN1364">
            <v>0</v>
          </cell>
          <cell r="AQ1364">
            <v>0</v>
          </cell>
          <cell r="AT1364">
            <v>0</v>
          </cell>
          <cell r="AW1364">
            <v>0</v>
          </cell>
          <cell r="AX1364">
            <v>0</v>
          </cell>
          <cell r="AY1364">
            <v>0</v>
          </cell>
          <cell r="BB1364">
            <v>3949740.2</v>
          </cell>
          <cell r="BC1364">
            <v>11479.044</v>
          </cell>
          <cell r="BD1364">
            <v>14348.805</v>
          </cell>
          <cell r="BE1364">
            <v>191317.4</v>
          </cell>
          <cell r="BF1364">
            <v>176968.595</v>
          </cell>
          <cell r="BG1364">
            <v>95658.7</v>
          </cell>
          <cell r="BH1364">
            <v>47829.35</v>
          </cell>
          <cell r="BI1364">
            <v>95658.7</v>
          </cell>
          <cell r="BJ1364">
            <v>47829.35</v>
          </cell>
          <cell r="BK1364">
            <v>3758422.8000000003</v>
          </cell>
          <cell r="BL1364">
            <v>0</v>
          </cell>
          <cell r="BN1364">
            <v>3758422.8000000003</v>
          </cell>
          <cell r="BR1364">
            <v>4782935</v>
          </cell>
          <cell r="BY1364">
            <v>3758422.8000000003</v>
          </cell>
        </row>
        <row r="1365">
          <cell r="B1365" t="str">
            <v>07080003</v>
          </cell>
          <cell r="C1365" t="str">
            <v>SYAHRONI</v>
          </cell>
          <cell r="D1365" t="str">
            <v>Driver</v>
          </cell>
          <cell r="E1365" t="str">
            <v>PPIC / EKSPEDISI</v>
          </cell>
          <cell r="F1365">
            <v>3</v>
          </cell>
          <cell r="G1365" t="str">
            <v>00-00-0000</v>
          </cell>
          <cell r="H1365" t="str">
            <v>K/0</v>
          </cell>
          <cell r="I1365" t="str">
            <v>06-08-2007</v>
          </cell>
          <cell r="J1365" t="str">
            <v>Mandiri</v>
          </cell>
          <cell r="K1365" t="str">
            <v>1250012740148</v>
          </cell>
          <cell r="L1365" t="str">
            <v>97.263.309.3-435.000</v>
          </cell>
          <cell r="M1365">
            <v>2000000</v>
          </cell>
          <cell r="N1365">
            <v>21</v>
          </cell>
          <cell r="O1365">
            <v>2000000</v>
          </cell>
          <cell r="P1365">
            <v>1199740.2</v>
          </cell>
          <cell r="S1365">
            <v>3199740.2</v>
          </cell>
          <cell r="V1365">
            <v>0</v>
          </cell>
          <cell r="Y1365">
            <v>0</v>
          </cell>
          <cell r="AB1365">
            <v>0</v>
          </cell>
          <cell r="AC1365">
            <v>0</v>
          </cell>
          <cell r="AF1365">
            <v>152368.58095238096</v>
          </cell>
          <cell r="AG1365">
            <v>3199740.2</v>
          </cell>
          <cell r="AH1365">
            <v>150000</v>
          </cell>
          <cell r="AL1365">
            <v>150000</v>
          </cell>
          <cell r="AN1365">
            <v>0</v>
          </cell>
          <cell r="AQ1365">
            <v>0</v>
          </cell>
          <cell r="AT1365">
            <v>0</v>
          </cell>
          <cell r="AW1365">
            <v>0</v>
          </cell>
          <cell r="AX1365">
            <v>0</v>
          </cell>
          <cell r="AY1365">
            <v>0</v>
          </cell>
          <cell r="BB1365">
            <v>3349740.2</v>
          </cell>
          <cell r="BC1365">
            <v>11479.044</v>
          </cell>
          <cell r="BD1365">
            <v>14348.805</v>
          </cell>
          <cell r="BE1365">
            <v>191317.4</v>
          </cell>
          <cell r="BF1365">
            <v>176968.595</v>
          </cell>
          <cell r="BG1365">
            <v>95658.7</v>
          </cell>
          <cell r="BH1365">
            <v>47829.35</v>
          </cell>
          <cell r="BI1365">
            <v>95658.7</v>
          </cell>
          <cell r="BJ1365">
            <v>47829.35</v>
          </cell>
          <cell r="BK1365">
            <v>3158422.8000000003</v>
          </cell>
          <cell r="BL1365">
            <v>0</v>
          </cell>
          <cell r="BN1365">
            <v>3158422.8000000003</v>
          </cell>
          <cell r="BR1365">
            <v>4782935</v>
          </cell>
          <cell r="BY1365">
            <v>3158422.8000000003</v>
          </cell>
        </row>
        <row r="1366">
          <cell r="B1366" t="str">
            <v>07060004</v>
          </cell>
          <cell r="C1366" t="str">
            <v>SUTIMIN</v>
          </cell>
          <cell r="D1366" t="str">
            <v>Driver</v>
          </cell>
          <cell r="E1366" t="str">
            <v>PPIC / EKSPEDISI</v>
          </cell>
          <cell r="F1366">
            <v>4</v>
          </cell>
          <cell r="G1366" t="str">
            <v>00-00-0000</v>
          </cell>
          <cell r="H1366" t="str">
            <v>K/1</v>
          </cell>
          <cell r="I1366" t="str">
            <v>04-06-2007</v>
          </cell>
          <cell r="J1366" t="str">
            <v>Mandiri</v>
          </cell>
          <cell r="K1366" t="str">
            <v>1250012740221</v>
          </cell>
          <cell r="L1366" t="str">
            <v>97.263.310.1-435.000</v>
          </cell>
          <cell r="M1366">
            <v>2000000</v>
          </cell>
          <cell r="N1366">
            <v>21</v>
          </cell>
          <cell r="O1366">
            <v>2000000</v>
          </cell>
          <cell r="P1366">
            <v>1199740.2</v>
          </cell>
          <cell r="S1366">
            <v>3199740.2</v>
          </cell>
          <cell r="V1366">
            <v>0</v>
          </cell>
          <cell r="Y1366">
            <v>0</v>
          </cell>
          <cell r="AB1366">
            <v>0</v>
          </cell>
          <cell r="AC1366">
            <v>0</v>
          </cell>
          <cell r="AF1366">
            <v>152368.58095238096</v>
          </cell>
          <cell r="AG1366">
            <v>3199740.2</v>
          </cell>
          <cell r="AH1366">
            <v>300000</v>
          </cell>
          <cell r="AL1366">
            <v>300000</v>
          </cell>
          <cell r="AN1366">
            <v>0</v>
          </cell>
          <cell r="AQ1366">
            <v>0</v>
          </cell>
          <cell r="AT1366">
            <v>0</v>
          </cell>
          <cell r="AW1366">
            <v>0</v>
          </cell>
          <cell r="AX1366">
            <v>0</v>
          </cell>
          <cell r="AY1366">
            <v>0</v>
          </cell>
          <cell r="BB1366">
            <v>3499740.2</v>
          </cell>
          <cell r="BC1366">
            <v>11479.044</v>
          </cell>
          <cell r="BD1366">
            <v>14348.805</v>
          </cell>
          <cell r="BE1366">
            <v>191317.4</v>
          </cell>
          <cell r="BF1366">
            <v>176968.595</v>
          </cell>
          <cell r="BG1366">
            <v>95658.7</v>
          </cell>
          <cell r="BH1366">
            <v>47829.35</v>
          </cell>
          <cell r="BI1366">
            <v>95658.7</v>
          </cell>
          <cell r="BJ1366">
            <v>47829.35</v>
          </cell>
          <cell r="BK1366">
            <v>3308422.8000000003</v>
          </cell>
          <cell r="BL1366">
            <v>0</v>
          </cell>
          <cell r="BN1366">
            <v>3308422.8000000003</v>
          </cell>
          <cell r="BR1366">
            <v>4782935</v>
          </cell>
          <cell r="BY1366">
            <v>3308422.8000000003</v>
          </cell>
        </row>
        <row r="1367">
          <cell r="B1367" t="str">
            <v>08110004</v>
          </cell>
          <cell r="C1367" t="str">
            <v>MISRADI</v>
          </cell>
          <cell r="D1367" t="str">
            <v>Driver</v>
          </cell>
          <cell r="E1367" t="str">
            <v>PPIC / EKSPEDISI</v>
          </cell>
          <cell r="F1367">
            <v>5</v>
          </cell>
          <cell r="G1367" t="str">
            <v>00-00-0000</v>
          </cell>
          <cell r="H1367" t="str">
            <v>K/2</v>
          </cell>
          <cell r="I1367" t="str">
            <v>01-11-2008</v>
          </cell>
          <cell r="J1367" t="str">
            <v>Mandiri</v>
          </cell>
          <cell r="K1367" t="str">
            <v>1250012740163</v>
          </cell>
          <cell r="L1367" t="str">
            <v>97.263.328.3-048.000</v>
          </cell>
          <cell r="M1367">
            <v>2000000</v>
          </cell>
          <cell r="N1367">
            <v>21</v>
          </cell>
          <cell r="O1367">
            <v>2000000</v>
          </cell>
          <cell r="P1367">
            <v>1199740.2</v>
          </cell>
          <cell r="S1367">
            <v>3199740.2</v>
          </cell>
          <cell r="V1367">
            <v>0</v>
          </cell>
          <cell r="Y1367">
            <v>0</v>
          </cell>
          <cell r="AB1367">
            <v>0</v>
          </cell>
          <cell r="AC1367">
            <v>0</v>
          </cell>
          <cell r="AF1367">
            <v>152368.58095238096</v>
          </cell>
          <cell r="AG1367">
            <v>3199740.2</v>
          </cell>
          <cell r="AH1367">
            <v>300000</v>
          </cell>
          <cell r="AL1367">
            <v>300000</v>
          </cell>
          <cell r="AN1367">
            <v>0</v>
          </cell>
          <cell r="AQ1367">
            <v>0</v>
          </cell>
          <cell r="AT1367">
            <v>0</v>
          </cell>
          <cell r="AW1367">
            <v>0</v>
          </cell>
          <cell r="AX1367">
            <v>0</v>
          </cell>
          <cell r="AY1367">
            <v>0</v>
          </cell>
          <cell r="BB1367">
            <v>3499740.2</v>
          </cell>
          <cell r="BC1367">
            <v>11479.044</v>
          </cell>
          <cell r="BD1367">
            <v>14348.805</v>
          </cell>
          <cell r="BE1367">
            <v>191317.4</v>
          </cell>
          <cell r="BF1367">
            <v>176968.595</v>
          </cell>
          <cell r="BG1367">
            <v>95658.7</v>
          </cell>
          <cell r="BH1367">
            <v>47829.35</v>
          </cell>
          <cell r="BI1367">
            <v>95658.7</v>
          </cell>
          <cell r="BJ1367">
            <v>47829.35</v>
          </cell>
          <cell r="BK1367">
            <v>3308422.8000000003</v>
          </cell>
          <cell r="BL1367">
            <v>0</v>
          </cell>
          <cell r="BN1367">
            <v>3308422.8000000003</v>
          </cell>
          <cell r="BR1367">
            <v>4782935</v>
          </cell>
          <cell r="BY1367">
            <v>3308422.8000000003</v>
          </cell>
        </row>
        <row r="1368">
          <cell r="B1368">
            <v>13050144</v>
          </cell>
          <cell r="C1368" t="str">
            <v>RETNO SUBEKTI</v>
          </cell>
          <cell r="D1368" t="str">
            <v>Delivery</v>
          </cell>
          <cell r="E1368" t="str">
            <v>PPIC / EKSPEDISI</v>
          </cell>
          <cell r="F1368">
            <v>6</v>
          </cell>
          <cell r="G1368" t="str">
            <v>00-00-0000</v>
          </cell>
          <cell r="H1368" t="str">
            <v>TK/0</v>
          </cell>
          <cell r="I1368" t="str">
            <v>15-05-2013</v>
          </cell>
          <cell r="J1368" t="str">
            <v>Mandiri</v>
          </cell>
          <cell r="K1368" t="str">
            <v>1250012740254</v>
          </cell>
          <cell r="L1368" t="str">
            <v>66.339.933.5-435.000</v>
          </cell>
          <cell r="M1368">
            <v>2000000</v>
          </cell>
          <cell r="N1368">
            <v>21</v>
          </cell>
          <cell r="O1368">
            <v>2000000</v>
          </cell>
          <cell r="P1368">
            <v>1199740.2</v>
          </cell>
          <cell r="S1368">
            <v>3199740.2</v>
          </cell>
          <cell r="V1368">
            <v>0</v>
          </cell>
          <cell r="Y1368">
            <v>0</v>
          </cell>
          <cell r="AB1368">
            <v>0</v>
          </cell>
          <cell r="AC1368">
            <v>0</v>
          </cell>
          <cell r="AF1368">
            <v>152368.58095238096</v>
          </cell>
          <cell r="AG1368">
            <v>3199740.2</v>
          </cell>
          <cell r="AH1368">
            <v>300000</v>
          </cell>
          <cell r="AL1368">
            <v>300000</v>
          </cell>
          <cell r="AN1368">
            <v>0</v>
          </cell>
          <cell r="AQ1368">
            <v>0</v>
          </cell>
          <cell r="AT1368">
            <v>0</v>
          </cell>
          <cell r="AW1368">
            <v>0</v>
          </cell>
          <cell r="AX1368">
            <v>0</v>
          </cell>
          <cell r="AY1368">
            <v>0</v>
          </cell>
          <cell r="BB1368">
            <v>3499740.2</v>
          </cell>
          <cell r="BC1368">
            <v>11479.044</v>
          </cell>
          <cell r="BD1368">
            <v>14348.805</v>
          </cell>
          <cell r="BE1368">
            <v>191317.4</v>
          </cell>
          <cell r="BF1368">
            <v>176968.595</v>
          </cell>
          <cell r="BG1368">
            <v>95658.7</v>
          </cell>
          <cell r="BH1368">
            <v>47829.35</v>
          </cell>
          <cell r="BI1368">
            <v>95658.7</v>
          </cell>
          <cell r="BJ1368">
            <v>47829.35</v>
          </cell>
          <cell r="BK1368">
            <v>3308422.8000000003</v>
          </cell>
          <cell r="BL1368">
            <v>0</v>
          </cell>
          <cell r="BN1368">
            <v>3308422.8000000003</v>
          </cell>
          <cell r="BR1368">
            <v>4782935</v>
          </cell>
          <cell r="BY1368">
            <v>3308422.8000000003</v>
          </cell>
        </row>
        <row r="1369">
          <cell r="B1369">
            <v>13050128</v>
          </cell>
          <cell r="C1369" t="str">
            <v>TUKIMIN (ROBIN)</v>
          </cell>
          <cell r="D1369" t="str">
            <v>Office Boy</v>
          </cell>
          <cell r="E1369" t="str">
            <v>PPIC / EKSPEDISI</v>
          </cell>
          <cell r="F1369">
            <v>7</v>
          </cell>
          <cell r="G1369" t="str">
            <v>00-00-0000</v>
          </cell>
          <cell r="H1369" t="str">
            <v>K/2</v>
          </cell>
          <cell r="I1369" t="str">
            <v>01-04-2010</v>
          </cell>
          <cell r="J1369" t="str">
            <v>Mandiri</v>
          </cell>
          <cell r="K1369" t="str">
            <v>1250012740106</v>
          </cell>
          <cell r="L1369" t="str">
            <v>66.339.933.5-435.000</v>
          </cell>
          <cell r="M1369">
            <v>2000000</v>
          </cell>
          <cell r="N1369">
            <v>21</v>
          </cell>
          <cell r="O1369">
            <v>2000000</v>
          </cell>
          <cell r="P1369">
            <v>1199740.2</v>
          </cell>
          <cell r="S1369">
            <v>3199740.2</v>
          </cell>
          <cell r="V1369">
            <v>0</v>
          </cell>
          <cell r="Y1369">
            <v>0</v>
          </cell>
          <cell r="AB1369">
            <v>0</v>
          </cell>
          <cell r="AC1369">
            <v>0</v>
          </cell>
          <cell r="AF1369">
            <v>152368.58095238096</v>
          </cell>
          <cell r="AG1369">
            <v>3199740.2</v>
          </cell>
          <cell r="AL1369">
            <v>0</v>
          </cell>
          <cell r="AN1369">
            <v>0</v>
          </cell>
          <cell r="AQ1369">
            <v>0</v>
          </cell>
          <cell r="AW1369">
            <v>0</v>
          </cell>
          <cell r="AX1369">
            <v>0</v>
          </cell>
          <cell r="AY1369">
            <v>0</v>
          </cell>
          <cell r="BB1369">
            <v>3199740.2</v>
          </cell>
          <cell r="BC1369">
            <v>11479.044</v>
          </cell>
          <cell r="BD1369">
            <v>14348.805</v>
          </cell>
          <cell r="BE1369">
            <v>191317.4</v>
          </cell>
          <cell r="BF1369">
            <v>176968.595</v>
          </cell>
          <cell r="BG1369">
            <v>95658.7</v>
          </cell>
          <cell r="BH1369">
            <v>47829.35</v>
          </cell>
          <cell r="BI1369">
            <v>95658.7</v>
          </cell>
          <cell r="BJ1369">
            <v>47829.35</v>
          </cell>
          <cell r="BK1369">
            <v>3008422.8000000003</v>
          </cell>
          <cell r="BL1369">
            <v>0</v>
          </cell>
          <cell r="BN1369">
            <v>3008422.8000000003</v>
          </cell>
          <cell r="BR1369">
            <v>4782935</v>
          </cell>
          <cell r="BY1369">
            <v>3008422.8000000003</v>
          </cell>
        </row>
        <row r="1370">
          <cell r="B1370">
            <v>14040073</v>
          </cell>
          <cell r="C1370" t="str">
            <v>SUNART0</v>
          </cell>
          <cell r="D1370" t="str">
            <v>Delivery</v>
          </cell>
          <cell r="E1370" t="str">
            <v>PPIC / EKSPEDISI</v>
          </cell>
          <cell r="F1370">
            <v>8</v>
          </cell>
          <cell r="G1370" t="str">
            <v>00-00-0000</v>
          </cell>
          <cell r="H1370" t="str">
            <v>K/3</v>
          </cell>
          <cell r="I1370" t="str">
            <v>28-04-2014</v>
          </cell>
          <cell r="J1370" t="str">
            <v>Mandiri</v>
          </cell>
          <cell r="K1370" t="str">
            <v>1250012740155</v>
          </cell>
          <cell r="L1370" t="str">
            <v>70.320.670.6-048.000</v>
          </cell>
          <cell r="M1370">
            <v>2000000</v>
          </cell>
          <cell r="N1370">
            <v>21</v>
          </cell>
          <cell r="O1370">
            <v>2000000</v>
          </cell>
          <cell r="P1370">
            <v>1199740.2</v>
          </cell>
          <cell r="Q1370">
            <v>0</v>
          </cell>
          <cell r="S1370">
            <v>3199740.2</v>
          </cell>
          <cell r="V1370">
            <v>0</v>
          </cell>
          <cell r="Y1370">
            <v>0</v>
          </cell>
          <cell r="AB1370">
            <v>0</v>
          </cell>
          <cell r="AC1370">
            <v>0</v>
          </cell>
          <cell r="AF1370">
            <v>152368.58095238096</v>
          </cell>
          <cell r="AG1370">
            <v>3199740.2</v>
          </cell>
          <cell r="AL1370">
            <v>0</v>
          </cell>
          <cell r="AS1370">
            <v>0</v>
          </cell>
          <cell r="AW1370">
            <v>0</v>
          </cell>
          <cell r="AX1370">
            <v>0</v>
          </cell>
          <cell r="AY1370">
            <v>0</v>
          </cell>
          <cell r="BB1370">
            <v>3199740.2</v>
          </cell>
          <cell r="BC1370">
            <v>11479.044</v>
          </cell>
          <cell r="BD1370">
            <v>14348.805</v>
          </cell>
          <cell r="BE1370">
            <v>191317.4</v>
          </cell>
          <cell r="BF1370">
            <v>176968.595</v>
          </cell>
          <cell r="BG1370">
            <v>95658.7</v>
          </cell>
          <cell r="BH1370">
            <v>47829.35</v>
          </cell>
          <cell r="BI1370">
            <v>95658.7</v>
          </cell>
          <cell r="BJ1370">
            <v>47829.35</v>
          </cell>
          <cell r="BK1370">
            <v>3008422.8000000003</v>
          </cell>
          <cell r="BL1370">
            <v>0</v>
          </cell>
          <cell r="BN1370">
            <v>3008422.8000000003</v>
          </cell>
          <cell r="BR1370">
            <v>4782935</v>
          </cell>
          <cell r="BY1370">
            <v>3008422.8000000003</v>
          </cell>
        </row>
        <row r="1371">
          <cell r="B1371">
            <v>14080139</v>
          </cell>
          <cell r="C1371" t="str">
            <v>MINANG TRI PRASETYO</v>
          </cell>
          <cell r="D1371" t="str">
            <v>Delivery</v>
          </cell>
          <cell r="E1371" t="str">
            <v>PPIC / EKSPEDISI</v>
          </cell>
          <cell r="F1371">
            <v>9</v>
          </cell>
          <cell r="G1371" t="str">
            <v>00-00-0000</v>
          </cell>
          <cell r="H1371" t="str">
            <v>TK/0</v>
          </cell>
          <cell r="I1371" t="str">
            <v>21-08-2014</v>
          </cell>
          <cell r="J1371" t="str">
            <v>Mandiri</v>
          </cell>
          <cell r="K1371" t="str">
            <v>1250012740189</v>
          </cell>
          <cell r="L1371" t="str">
            <v>72.612.124.7-647.000</v>
          </cell>
          <cell r="M1371">
            <v>2000000</v>
          </cell>
          <cell r="N1371">
            <v>21</v>
          </cell>
          <cell r="O1371">
            <v>2000000</v>
          </cell>
          <cell r="P1371">
            <v>1199740.2</v>
          </cell>
          <cell r="S1371">
            <v>3199740.2</v>
          </cell>
          <cell r="V1371">
            <v>0</v>
          </cell>
          <cell r="Y1371">
            <v>0</v>
          </cell>
          <cell r="AB1371">
            <v>0</v>
          </cell>
          <cell r="AC1371">
            <v>0</v>
          </cell>
          <cell r="AF1371">
            <v>152368.58095238096</v>
          </cell>
          <cell r="AG1371">
            <v>3199740.2</v>
          </cell>
          <cell r="AH1371">
            <v>750000</v>
          </cell>
          <cell r="AL1371">
            <v>750000</v>
          </cell>
          <cell r="AN1371">
            <v>0</v>
          </cell>
          <cell r="AQ1371">
            <v>0</v>
          </cell>
          <cell r="AT1371">
            <v>0</v>
          </cell>
          <cell r="AW1371">
            <v>0</v>
          </cell>
          <cell r="AX1371">
            <v>0</v>
          </cell>
          <cell r="AY1371">
            <v>0</v>
          </cell>
          <cell r="BB1371">
            <v>3949740.2</v>
          </cell>
          <cell r="BC1371">
            <v>11479.044</v>
          </cell>
          <cell r="BD1371">
            <v>14348.805</v>
          </cell>
          <cell r="BE1371">
            <v>191317.4</v>
          </cell>
          <cell r="BF1371">
            <v>176968.595</v>
          </cell>
          <cell r="BG1371">
            <v>95658.7</v>
          </cell>
          <cell r="BH1371">
            <v>47829.35</v>
          </cell>
          <cell r="BI1371">
            <v>95658.7</v>
          </cell>
          <cell r="BJ1371">
            <v>47829.35</v>
          </cell>
          <cell r="BK1371">
            <v>3758422.8000000003</v>
          </cell>
          <cell r="BL1371">
            <v>0</v>
          </cell>
          <cell r="BN1371">
            <v>3758422.8000000003</v>
          </cell>
          <cell r="BR1371">
            <v>4782935</v>
          </cell>
          <cell r="BY1371">
            <v>3758422.8000000003</v>
          </cell>
        </row>
        <row r="1372">
          <cell r="B1372">
            <v>21003037</v>
          </cell>
          <cell r="C1372" t="str">
            <v>Andi Saputro</v>
          </cell>
          <cell r="D1372" t="str">
            <v>Delvery Motor</v>
          </cell>
          <cell r="E1372" t="str">
            <v>PPIC / EKSPEDISI</v>
          </cell>
          <cell r="F1372">
            <v>10</v>
          </cell>
          <cell r="G1372" t="str">
            <v>00-00-0000</v>
          </cell>
          <cell r="H1372" t="str">
            <v>K/2</v>
          </cell>
          <cell r="I1372" t="str">
            <v>22-03-2021</v>
          </cell>
          <cell r="J1372" t="str">
            <v>Mandiri</v>
          </cell>
          <cell r="K1372" t="str">
            <v>1660003265626</v>
          </cell>
          <cell r="M1372">
            <v>2000000</v>
          </cell>
          <cell r="N1372">
            <v>21</v>
          </cell>
          <cell r="O1372">
            <v>2000000</v>
          </cell>
          <cell r="P1372">
            <v>1195733.7</v>
          </cell>
          <cell r="S1372">
            <v>4782935</v>
          </cell>
          <cell r="AF1372">
            <v>227758.80952380953</v>
          </cell>
          <cell r="AG1372">
            <v>4782935</v>
          </cell>
          <cell r="BB1372">
            <v>4782935</v>
          </cell>
          <cell r="BC1372">
            <v>11479.044</v>
          </cell>
          <cell r="BD1372">
            <v>14348.805</v>
          </cell>
          <cell r="BE1372">
            <v>191317.4</v>
          </cell>
          <cell r="BF1372">
            <v>176968.595</v>
          </cell>
          <cell r="BG1372">
            <v>95658.7</v>
          </cell>
          <cell r="BH1372">
            <v>47829.35</v>
          </cell>
          <cell r="BI1372">
            <v>95658.7</v>
          </cell>
          <cell r="BJ1372">
            <v>47829.35</v>
          </cell>
          <cell r="BK1372">
            <v>4591617.5999999996</v>
          </cell>
          <cell r="BN1372">
            <v>4591617.5999999996</v>
          </cell>
          <cell r="BR1372">
            <v>4782935</v>
          </cell>
        </row>
        <row r="1373">
          <cell r="M1373">
            <v>20000000</v>
          </cell>
          <cell r="O1373">
            <v>20000000</v>
          </cell>
          <cell r="P1373">
            <v>12668655.299999999</v>
          </cell>
          <cell r="Q1373">
            <v>0</v>
          </cell>
          <cell r="R1373">
            <v>0</v>
          </cell>
          <cell r="S1373">
            <v>34255856.599999994</v>
          </cell>
          <cell r="T1373">
            <v>0</v>
          </cell>
          <cell r="U1373">
            <v>0</v>
          </cell>
          <cell r="V1373">
            <v>0</v>
          </cell>
          <cell r="W1373">
            <v>0</v>
          </cell>
          <cell r="X1373">
            <v>0</v>
          </cell>
          <cell r="Y1373">
            <v>0</v>
          </cell>
          <cell r="Z1373">
            <v>0</v>
          </cell>
          <cell r="AA1373">
            <v>0</v>
          </cell>
          <cell r="AB1373">
            <v>0</v>
          </cell>
          <cell r="AC1373">
            <v>0</v>
          </cell>
          <cell r="AD1373">
            <v>0</v>
          </cell>
          <cell r="AE1373">
            <v>0</v>
          </cell>
          <cell r="AF1373">
            <v>1631231.2666666668</v>
          </cell>
          <cell r="AG1373">
            <v>34255856.599999994</v>
          </cell>
          <cell r="AH1373">
            <v>2550000</v>
          </cell>
          <cell r="AI1373">
            <v>0</v>
          </cell>
          <cell r="AJ1373">
            <v>0</v>
          </cell>
          <cell r="AK1373">
            <v>0</v>
          </cell>
          <cell r="AL1373">
            <v>2550000</v>
          </cell>
          <cell r="AM1373">
            <v>0</v>
          </cell>
          <cell r="AN1373">
            <v>0</v>
          </cell>
          <cell r="AO1373">
            <v>0</v>
          </cell>
          <cell r="AP1373">
            <v>0</v>
          </cell>
          <cell r="AQ1373">
            <v>0</v>
          </cell>
          <cell r="AR1373">
            <v>0</v>
          </cell>
          <cell r="AS1373">
            <v>0</v>
          </cell>
          <cell r="AT1373">
            <v>0</v>
          </cell>
          <cell r="AU1373">
            <v>0</v>
          </cell>
          <cell r="AV1373">
            <v>0</v>
          </cell>
          <cell r="AW1373">
            <v>0</v>
          </cell>
          <cell r="AX1373">
            <v>0</v>
          </cell>
          <cell r="AY1373">
            <v>0</v>
          </cell>
          <cell r="AZ1373">
            <v>0</v>
          </cell>
          <cell r="BA1373">
            <v>0</v>
          </cell>
          <cell r="BB1373">
            <v>36805856.599999994</v>
          </cell>
          <cell r="BC1373">
            <v>114790.43999999997</v>
          </cell>
          <cell r="BD1373">
            <v>143488.04999999996</v>
          </cell>
          <cell r="BE1373">
            <v>1913173.9999999995</v>
          </cell>
          <cell r="BF1373">
            <v>1769685.95</v>
          </cell>
          <cell r="BG1373">
            <v>956586.99999999977</v>
          </cell>
          <cell r="BH1373">
            <v>478293.49999999988</v>
          </cell>
          <cell r="BI1373">
            <v>956586.99999999977</v>
          </cell>
          <cell r="BJ1373">
            <v>478293.49999999988</v>
          </cell>
          <cell r="BK1373">
            <v>34892682.600000001</v>
          </cell>
          <cell r="BN1373">
            <v>34892682.600000001</v>
          </cell>
          <cell r="BR1373">
            <v>47829350</v>
          </cell>
          <cell r="BY1373">
            <v>34892682.600000001</v>
          </cell>
        </row>
        <row r="1374">
          <cell r="BY1374">
            <v>0</v>
          </cell>
        </row>
        <row r="1376">
          <cell r="B1376" t="str">
            <v>DIVISI      :</v>
          </cell>
          <cell r="C1376" t="str">
            <v>Inventory Control HO</v>
          </cell>
          <cell r="BY1376">
            <v>0</v>
          </cell>
        </row>
        <row r="1377">
          <cell r="B1377" t="str">
            <v>NIK</v>
          </cell>
          <cell r="C1377" t="str">
            <v>NAMA</v>
          </cell>
          <cell r="D1377" t="str">
            <v>JABATAN</v>
          </cell>
          <cell r="E1377" t="str">
            <v>DIVISI / CABANG</v>
          </cell>
          <cell r="F1377" t="str">
            <v>NO SLIP</v>
          </cell>
          <cell r="G1377" t="str">
            <v>TGL</v>
          </cell>
          <cell r="H1377" t="str">
            <v>STATUS</v>
          </cell>
          <cell r="I1377" t="str">
            <v>TGL</v>
          </cell>
          <cell r="J1377" t="str">
            <v>BANK</v>
          </cell>
          <cell r="K1377" t="str">
            <v>NO. REKENING</v>
          </cell>
          <cell r="L1377" t="str">
            <v>NPWP</v>
          </cell>
          <cell r="M1377" t="str">
            <v>GAJI POKOK</v>
          </cell>
          <cell r="N1377" t="str">
            <v>HARI</v>
          </cell>
          <cell r="O1377" t="str">
            <v>GAJI POKOK EFEKTIF</v>
          </cell>
          <cell r="P1377" t="str">
            <v>TUNJANGAN</v>
          </cell>
          <cell r="S1377" t="str">
            <v>GAJI</v>
          </cell>
          <cell r="T1377" t="str">
            <v>INSENTIF, KOMISI &amp; PENCAPAIAN</v>
          </cell>
          <cell r="AC1377" t="str">
            <v>TOTAL</v>
          </cell>
          <cell r="AD1377" t="str">
            <v>PREMI</v>
          </cell>
          <cell r="AF1377" t="str">
            <v>Gaji Per hari</v>
          </cell>
          <cell r="AG1377" t="str">
            <v>Gaji setelah dipotong hari</v>
          </cell>
          <cell r="AH1377" t="str">
            <v>LEMBUR, ROLLING, DLL</v>
          </cell>
          <cell r="AL1377" t="str">
            <v>TOTAL</v>
          </cell>
          <cell r="AM1377" t="str">
            <v>Dinner Allowance</v>
          </cell>
          <cell r="AP1377" t="str">
            <v>Extra Dinner Allowance</v>
          </cell>
          <cell r="AS1377" t="str">
            <v>Grand Total</v>
          </cell>
          <cell r="AT1377" t="str">
            <v>POTONGAN</v>
          </cell>
          <cell r="AW1377" t="str">
            <v>Motor Support</v>
          </cell>
          <cell r="AY1377" t="str">
            <v>KOREKSI (+/-)</v>
          </cell>
          <cell r="BB1377" t="str">
            <v>TOTAL</v>
          </cell>
          <cell r="BC1377" t="str">
            <v>JAMSOSTEK (DARI GAJI POKOK)</v>
          </cell>
          <cell r="BK1377" t="str">
            <v>GAJI</v>
          </cell>
          <cell r="BL1377" t="str">
            <v>DIBAYAR FULL</v>
          </cell>
          <cell r="BN1377" t="str">
            <v>TOTAL</v>
          </cell>
          <cell r="BR1377" t="str">
            <v>GAJI POKOK</v>
          </cell>
        </row>
        <row r="1378">
          <cell r="G1378" t="str">
            <v>LAHIR</v>
          </cell>
          <cell r="H1378" t="str">
            <v>KEL</v>
          </cell>
          <cell r="I1378" t="str">
            <v>MASUK</v>
          </cell>
          <cell r="N1378" t="str">
            <v>KERJA</v>
          </cell>
          <cell r="P1378" t="str">
            <v>Tetap</v>
          </cell>
          <cell r="Q1378" t="str">
            <v>Transport</v>
          </cell>
          <cell r="R1378" t="str">
            <v>Jabatan</v>
          </cell>
          <cell r="S1378" t="str">
            <v>BRUTO</v>
          </cell>
          <cell r="T1378" t="str">
            <v>First Hour</v>
          </cell>
          <cell r="U1378" t="str">
            <v>Hours</v>
          </cell>
          <cell r="V1378" t="str">
            <v>INSENTIF</v>
          </cell>
          <cell r="W1378" t="str">
            <v>Second Hour</v>
          </cell>
          <cell r="X1378" t="str">
            <v>Hour</v>
          </cell>
          <cell r="Y1378" t="str">
            <v>KOMISI</v>
          </cell>
          <cell r="Z1378" t="str">
            <v>Third Hour</v>
          </cell>
          <cell r="AA1378" t="str">
            <v>Hours</v>
          </cell>
          <cell r="AB1378" t="str">
            <v>PENCAPAIAN</v>
          </cell>
          <cell r="AC1378" t="str">
            <v>INSENTIF</v>
          </cell>
          <cell r="AD1378" t="str">
            <v>Per Day</v>
          </cell>
          <cell r="AE1378" t="str">
            <v>Days</v>
          </cell>
          <cell r="AH1378" t="str">
            <v>LUAR KOTA</v>
          </cell>
          <cell r="AI1378" t="str">
            <v>LEMBUR</v>
          </cell>
          <cell r="AJ1378" t="str">
            <v>ROLLING</v>
          </cell>
          <cell r="AK1378" t="str">
            <v>UANG HARIAN</v>
          </cell>
          <cell r="AL1378" t="str">
            <v>LEMBUR</v>
          </cell>
          <cell r="AM1378" t="str">
            <v>Per Day</v>
          </cell>
          <cell r="AN1378" t="str">
            <v>Days</v>
          </cell>
          <cell r="AO1378" t="str">
            <v>Total</v>
          </cell>
          <cell r="AP1378" t="str">
            <v>Per Day</v>
          </cell>
          <cell r="AQ1378" t="str">
            <v>Days</v>
          </cell>
          <cell r="AR1378" t="str">
            <v>Total</v>
          </cell>
          <cell r="AS1378" t="str">
            <v>Overtime</v>
          </cell>
          <cell r="AT1378" t="str">
            <v>No.</v>
          </cell>
          <cell r="AU1378" t="str">
            <v>Total</v>
          </cell>
          <cell r="AV1378" t="str">
            <v>Keterangan</v>
          </cell>
          <cell r="AW1378" t="str">
            <v>No.</v>
          </cell>
          <cell r="AX1378" t="str">
            <v>Total</v>
          </cell>
          <cell r="AY1378" t="str">
            <v>No.</v>
          </cell>
          <cell r="AZ1378" t="str">
            <v>Total</v>
          </cell>
          <cell r="BA1378" t="str">
            <v>Keterangan</v>
          </cell>
          <cell r="BB1378" t="str">
            <v>GAJI</v>
          </cell>
          <cell r="BC1378" t="str">
            <v>JKK (0.24%)</v>
          </cell>
          <cell r="BD1378" t="str">
            <v>JKM(0.30%)</v>
          </cell>
          <cell r="BE1378" t="str">
            <v>BPJS (4.0%)</v>
          </cell>
          <cell r="BF1378" t="str">
            <v>JHT (3.7%)</v>
          </cell>
          <cell r="BG1378" t="str">
            <v>JPN (2%)</v>
          </cell>
          <cell r="BH1378" t="str">
            <v>JPN (1%)</v>
          </cell>
          <cell r="BI1378" t="str">
            <v>JHT (2.0%)</v>
          </cell>
          <cell r="BJ1378" t="str">
            <v>BPJS (1%)</v>
          </cell>
          <cell r="BK1378" t="str">
            <v>NETTO</v>
          </cell>
          <cell r="BN1378" t="str">
            <v>Take Home Pay</v>
          </cell>
        </row>
        <row r="1379">
          <cell r="B1379">
            <v>17010012</v>
          </cell>
          <cell r="C1379" t="str">
            <v>SUNARTO</v>
          </cell>
          <cell r="D1379" t="str">
            <v>Supervisor Iventory Control</v>
          </cell>
          <cell r="E1379" t="str">
            <v>Inventory Control</v>
          </cell>
          <cell r="F1379">
            <v>1</v>
          </cell>
          <cell r="G1379" t="str">
            <v>00-00-0000</v>
          </cell>
          <cell r="H1379" t="str">
            <v>K/1</v>
          </cell>
          <cell r="I1379" t="str">
            <v>01-02-2017</v>
          </cell>
          <cell r="J1379" t="str">
            <v>Mandiri</v>
          </cell>
          <cell r="K1379" t="str">
            <v>1170005423793</v>
          </cell>
          <cell r="M1379">
            <v>2000000</v>
          </cell>
          <cell r="N1379">
            <v>21</v>
          </cell>
          <cell r="O1379">
            <v>2000000</v>
          </cell>
          <cell r="P1379">
            <v>1875000</v>
          </cell>
          <cell r="S1379">
            <v>3875000</v>
          </cell>
          <cell r="V1379">
            <v>0</v>
          </cell>
          <cell r="Y1379">
            <v>0</v>
          </cell>
          <cell r="AB1379">
            <v>0</v>
          </cell>
          <cell r="AC1379">
            <v>0</v>
          </cell>
          <cell r="AF1379">
            <v>184523.80952380953</v>
          </cell>
          <cell r="AG1379">
            <v>3875000</v>
          </cell>
          <cell r="AH1379">
            <v>0</v>
          </cell>
          <cell r="AL1379">
            <v>0</v>
          </cell>
          <cell r="AN1379">
            <v>0</v>
          </cell>
          <cell r="AQ1379">
            <v>0</v>
          </cell>
          <cell r="AT1379">
            <v>0</v>
          </cell>
          <cell r="AU1379">
            <v>0</v>
          </cell>
          <cell r="AW1379">
            <v>0</v>
          </cell>
          <cell r="AX1379">
            <v>0</v>
          </cell>
          <cell r="AY1379">
            <v>0</v>
          </cell>
          <cell r="AZ1379">
            <v>0</v>
          </cell>
          <cell r="BB1379">
            <v>3875000</v>
          </cell>
          <cell r="BC1379">
            <v>10598.846399999999</v>
          </cell>
          <cell r="BD1379">
            <v>13248.558000000001</v>
          </cell>
          <cell r="BE1379">
            <v>176647.44</v>
          </cell>
          <cell r="BF1379">
            <v>163398.88200000001</v>
          </cell>
          <cell r="BG1379">
            <v>88323.72</v>
          </cell>
          <cell r="BH1379">
            <v>44161.86</v>
          </cell>
          <cell r="BI1379">
            <v>88323.72</v>
          </cell>
          <cell r="BJ1379">
            <v>44161.86</v>
          </cell>
          <cell r="BK1379">
            <v>3698352.56</v>
          </cell>
          <cell r="BL1379">
            <v>0</v>
          </cell>
          <cell r="BM1379">
            <v>0</v>
          </cell>
          <cell r="BN1379">
            <v>3698352.56</v>
          </cell>
          <cell r="BR1379">
            <v>4416186</v>
          </cell>
          <cell r="BY1379">
            <v>3698352.56</v>
          </cell>
        </row>
        <row r="1380">
          <cell r="B1380">
            <v>19100002</v>
          </cell>
          <cell r="C1380" t="str">
            <v>Bayu Nugroho</v>
          </cell>
          <cell r="D1380" t="str">
            <v>Admin Inventory Control</v>
          </cell>
          <cell r="E1380" t="str">
            <v>Inventory Control</v>
          </cell>
          <cell r="F1380">
            <v>2</v>
          </cell>
          <cell r="G1380" t="str">
            <v>00-00-0000</v>
          </cell>
          <cell r="H1380" t="str">
            <v>K/0</v>
          </cell>
          <cell r="I1380" t="str">
            <v>01-10-2019</v>
          </cell>
          <cell r="M1380">
            <v>2000000</v>
          </cell>
          <cell r="N1380">
            <v>21</v>
          </cell>
          <cell r="O1380">
            <v>2000000</v>
          </cell>
          <cell r="P1380">
            <v>1104046.5</v>
          </cell>
          <cell r="S1380">
            <v>3104046.5</v>
          </cell>
          <cell r="AF1380">
            <v>147811.73809523811</v>
          </cell>
          <cell r="AG1380">
            <v>3104046.5</v>
          </cell>
          <cell r="BB1380">
            <v>3104046.5</v>
          </cell>
          <cell r="BC1380">
            <v>10598.846399999999</v>
          </cell>
          <cell r="BD1380">
            <v>13248.558000000001</v>
          </cell>
          <cell r="BE1380">
            <v>176647.44</v>
          </cell>
          <cell r="BF1380">
            <v>163398.88200000001</v>
          </cell>
          <cell r="BG1380">
            <v>88323.72</v>
          </cell>
          <cell r="BH1380">
            <v>44161.86</v>
          </cell>
          <cell r="BI1380">
            <v>88323.72</v>
          </cell>
          <cell r="BJ1380">
            <v>44161.86</v>
          </cell>
          <cell r="BK1380">
            <v>2927399.06</v>
          </cell>
          <cell r="BL1380">
            <v>0</v>
          </cell>
          <cell r="BM1380">
            <v>0</v>
          </cell>
          <cell r="BN1380">
            <v>2927399.06</v>
          </cell>
          <cell r="BR1380">
            <v>4416186</v>
          </cell>
        </row>
        <row r="1381">
          <cell r="M1381">
            <v>4000000</v>
          </cell>
          <cell r="O1381">
            <v>4000000</v>
          </cell>
          <cell r="P1381">
            <v>2979046.5</v>
          </cell>
          <cell r="Q1381">
            <v>0</v>
          </cell>
          <cell r="R1381">
            <v>0</v>
          </cell>
          <cell r="S1381">
            <v>6979046.5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332335.54761904763</v>
          </cell>
          <cell r="AG1381">
            <v>6979046.5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P1381">
            <v>0</v>
          </cell>
          <cell r="AQ1381">
            <v>0</v>
          </cell>
          <cell r="AR1381">
            <v>0</v>
          </cell>
          <cell r="AS1381">
            <v>0</v>
          </cell>
          <cell r="AT1381">
            <v>0</v>
          </cell>
          <cell r="AU1381">
            <v>0</v>
          </cell>
          <cell r="AV1381">
            <v>0</v>
          </cell>
          <cell r="AW1381">
            <v>0</v>
          </cell>
          <cell r="AX1381">
            <v>0</v>
          </cell>
          <cell r="AY1381">
            <v>0</v>
          </cell>
          <cell r="AZ1381">
            <v>0</v>
          </cell>
          <cell r="BA1381">
            <v>0</v>
          </cell>
          <cell r="BB1381">
            <v>6979046.5</v>
          </cell>
          <cell r="BC1381">
            <v>21197.692799999997</v>
          </cell>
          <cell r="BD1381">
            <v>26497.116000000002</v>
          </cell>
          <cell r="BE1381">
            <v>353294.88</v>
          </cell>
          <cell r="BF1381">
            <v>326797.76400000002</v>
          </cell>
          <cell r="BG1381">
            <v>176647.44</v>
          </cell>
          <cell r="BH1381">
            <v>88323.72</v>
          </cell>
          <cell r="BI1381">
            <v>176647.44</v>
          </cell>
          <cell r="BJ1381">
            <v>88323.72</v>
          </cell>
          <cell r="BK1381">
            <v>6625751.6200000001</v>
          </cell>
          <cell r="BN1381">
            <v>6625751.6200000001</v>
          </cell>
          <cell r="BR1381">
            <v>8832372</v>
          </cell>
          <cell r="BY1381" t="e">
            <v>#REF!</v>
          </cell>
        </row>
        <row r="1383">
          <cell r="B1383" t="str">
            <v>DIVISI      :</v>
          </cell>
          <cell r="C1383" t="str">
            <v>Inventory Control Warehouse</v>
          </cell>
          <cell r="BY1383">
            <v>0</v>
          </cell>
        </row>
        <row r="1384">
          <cell r="B1384" t="str">
            <v>NIK</v>
          </cell>
          <cell r="C1384" t="str">
            <v>NAMA</v>
          </cell>
          <cell r="D1384" t="str">
            <v>JABATAN</v>
          </cell>
          <cell r="E1384" t="str">
            <v>DIVISI / CABANG</v>
          </cell>
          <cell r="F1384" t="str">
            <v>NO SLIP</v>
          </cell>
          <cell r="G1384" t="str">
            <v>TGL</v>
          </cell>
          <cell r="H1384" t="str">
            <v>STATUS</v>
          </cell>
          <cell r="I1384" t="str">
            <v>TGL</v>
          </cell>
          <cell r="J1384" t="str">
            <v>BANK</v>
          </cell>
          <cell r="K1384" t="str">
            <v>NO. REKENING</v>
          </cell>
          <cell r="L1384" t="str">
            <v>NPWP</v>
          </cell>
          <cell r="M1384" t="str">
            <v>GAJI POKOK</v>
          </cell>
          <cell r="N1384" t="str">
            <v>HARI</v>
          </cell>
          <cell r="O1384" t="str">
            <v>GAJI POKOK EFEKTIF</v>
          </cell>
          <cell r="P1384" t="str">
            <v>TUNJANGAN</v>
          </cell>
          <cell r="S1384" t="str">
            <v>GAJI</v>
          </cell>
          <cell r="T1384" t="str">
            <v>INSENTIF, KOMISI &amp; PENCAPAIAN</v>
          </cell>
          <cell r="AC1384" t="str">
            <v>TOTAL</v>
          </cell>
          <cell r="AD1384" t="str">
            <v>PREMI</v>
          </cell>
          <cell r="AF1384" t="str">
            <v>Gaji Per hari</v>
          </cell>
          <cell r="AG1384" t="str">
            <v>Gaji setelah dipotong hari</v>
          </cell>
          <cell r="AH1384" t="str">
            <v>LEMBUR, ROLLING, DLL</v>
          </cell>
          <cell r="AL1384" t="str">
            <v>TOTAL</v>
          </cell>
          <cell r="AM1384" t="str">
            <v>Dinner Allowance</v>
          </cell>
          <cell r="AP1384" t="str">
            <v>Extra Dinner Allowance</v>
          </cell>
          <cell r="AS1384" t="str">
            <v>Grand Total</v>
          </cell>
          <cell r="AT1384" t="str">
            <v>POTONGAN</v>
          </cell>
          <cell r="AW1384" t="str">
            <v>Motor Support</v>
          </cell>
          <cell r="AY1384" t="str">
            <v>KOREKSI (+/-)</v>
          </cell>
          <cell r="BB1384" t="str">
            <v>TOTAL</v>
          </cell>
          <cell r="BC1384" t="str">
            <v>JAMSOSTEK (DARI GAJI POKOK)</v>
          </cell>
          <cell r="BK1384" t="str">
            <v>GAJI</v>
          </cell>
          <cell r="BL1384" t="str">
            <v>DIBAYAR FULL</v>
          </cell>
          <cell r="BN1384" t="str">
            <v>TOTAL</v>
          </cell>
          <cell r="BR1384" t="str">
            <v>GAJI POKOK</v>
          </cell>
        </row>
        <row r="1385">
          <cell r="G1385" t="str">
            <v>LAHIR</v>
          </cell>
          <cell r="H1385" t="str">
            <v>KEL</v>
          </cell>
          <cell r="I1385" t="str">
            <v>MASUK</v>
          </cell>
          <cell r="N1385" t="str">
            <v>KERJA</v>
          </cell>
          <cell r="P1385" t="str">
            <v>Tetap</v>
          </cell>
          <cell r="Q1385" t="str">
            <v>Transport</v>
          </cell>
          <cell r="R1385" t="str">
            <v>Jabatan</v>
          </cell>
          <cell r="S1385" t="str">
            <v>BRUTO</v>
          </cell>
          <cell r="T1385" t="str">
            <v>First Hour</v>
          </cell>
          <cell r="U1385" t="str">
            <v>Hours</v>
          </cell>
          <cell r="V1385" t="str">
            <v>INSENTIF</v>
          </cell>
          <cell r="W1385" t="str">
            <v>Second Hour</v>
          </cell>
          <cell r="X1385" t="str">
            <v>Hour</v>
          </cell>
          <cell r="Y1385" t="str">
            <v>KOMISI</v>
          </cell>
          <cell r="Z1385" t="str">
            <v>Third Hour</v>
          </cell>
          <cell r="AA1385" t="str">
            <v>Hours</v>
          </cell>
          <cell r="AB1385" t="str">
            <v>PENCAPAIAN</v>
          </cell>
          <cell r="AC1385" t="str">
            <v>INSENTIF</v>
          </cell>
          <cell r="AD1385" t="str">
            <v>Per Day</v>
          </cell>
          <cell r="AE1385" t="str">
            <v>Days</v>
          </cell>
          <cell r="AH1385" t="str">
            <v>LUAR KOTA</v>
          </cell>
          <cell r="AI1385" t="str">
            <v>LEMBUR</v>
          </cell>
          <cell r="AJ1385" t="str">
            <v>ROLLING</v>
          </cell>
          <cell r="AK1385" t="str">
            <v>UANG HARIAN</v>
          </cell>
          <cell r="AL1385" t="str">
            <v>LEMBUR</v>
          </cell>
          <cell r="AM1385" t="str">
            <v>Per Day</v>
          </cell>
          <cell r="AN1385" t="str">
            <v>Days</v>
          </cell>
          <cell r="AO1385" t="str">
            <v>Total</v>
          </cell>
          <cell r="AP1385" t="str">
            <v>Per Day</v>
          </cell>
          <cell r="AQ1385" t="str">
            <v>Days</v>
          </cell>
          <cell r="AR1385" t="str">
            <v>Total</v>
          </cell>
          <cell r="AS1385" t="str">
            <v>Overtime</v>
          </cell>
          <cell r="AT1385" t="str">
            <v>No.</v>
          </cell>
          <cell r="AU1385" t="str">
            <v>Total</v>
          </cell>
          <cell r="AV1385" t="str">
            <v>Keterangan</v>
          </cell>
          <cell r="AW1385" t="str">
            <v>No.</v>
          </cell>
          <cell r="AX1385" t="str">
            <v>Total</v>
          </cell>
          <cell r="AY1385" t="str">
            <v>No.</v>
          </cell>
          <cell r="AZ1385" t="str">
            <v>Total</v>
          </cell>
          <cell r="BA1385" t="str">
            <v>Keterangan</v>
          </cell>
          <cell r="BB1385" t="str">
            <v>GAJI</v>
          </cell>
          <cell r="BC1385" t="str">
            <v>JKK (0.24%)</v>
          </cell>
          <cell r="BD1385" t="str">
            <v>JKM(0.30%)</v>
          </cell>
          <cell r="BE1385" t="str">
            <v>BPJS (4.0%)</v>
          </cell>
          <cell r="BF1385" t="str">
            <v>JHT (3.7%)</v>
          </cell>
          <cell r="BG1385" t="str">
            <v>JPN (2%)</v>
          </cell>
          <cell r="BH1385" t="str">
            <v>JPN (1%)</v>
          </cell>
          <cell r="BI1385" t="str">
            <v>JHT (2.0%)</v>
          </cell>
          <cell r="BJ1385" t="str">
            <v>BPJS (1%)</v>
          </cell>
          <cell r="BK1385" t="str">
            <v>NETTO</v>
          </cell>
          <cell r="BN1385" t="str">
            <v>Take Home Pay</v>
          </cell>
        </row>
        <row r="1386">
          <cell r="B1386">
            <v>14010083</v>
          </cell>
          <cell r="C1386" t="str">
            <v xml:space="preserve">M SYAIFUL </v>
          </cell>
          <cell r="D1386" t="str">
            <v>Supervisor Iventory Control</v>
          </cell>
          <cell r="E1386" t="str">
            <v>Inventory Control</v>
          </cell>
          <cell r="F1386">
            <v>1</v>
          </cell>
          <cell r="G1386" t="str">
            <v>00-00-0000</v>
          </cell>
          <cell r="H1386" t="str">
            <v>K/1</v>
          </cell>
          <cell r="I1386">
            <v>41661</v>
          </cell>
          <cell r="J1386" t="str">
            <v>Mandiri</v>
          </cell>
          <cell r="K1386" t="str">
            <v>1250012739629</v>
          </cell>
          <cell r="L1386" t="str">
            <v>70.119.320.3-435.000</v>
          </cell>
          <cell r="M1386">
            <v>2000000</v>
          </cell>
          <cell r="N1386">
            <v>21</v>
          </cell>
          <cell r="O1386">
            <v>2000000</v>
          </cell>
          <cell r="P1386">
            <v>1700000</v>
          </cell>
          <cell r="S1386">
            <v>3700000</v>
          </cell>
          <cell r="V1386">
            <v>0</v>
          </cell>
          <cell r="Y1386">
            <v>0</v>
          </cell>
          <cell r="AB1386">
            <v>0</v>
          </cell>
          <cell r="AC1386">
            <v>0</v>
          </cell>
          <cell r="AF1386">
            <v>176190.47619047618</v>
          </cell>
          <cell r="AG1386">
            <v>3700000</v>
          </cell>
          <cell r="AL1386">
            <v>0</v>
          </cell>
          <cell r="AN1386">
            <v>0</v>
          </cell>
          <cell r="AQ1386">
            <v>0</v>
          </cell>
          <cell r="AW1386">
            <v>0</v>
          </cell>
          <cell r="AX1386">
            <v>0</v>
          </cell>
          <cell r="AY1386">
            <v>0</v>
          </cell>
          <cell r="AZ1386">
            <v>0</v>
          </cell>
          <cell r="BB1386">
            <v>3700000</v>
          </cell>
          <cell r="BC1386">
            <v>10797.506399999998</v>
          </cell>
          <cell r="BD1386">
            <v>13496.883</v>
          </cell>
          <cell r="BE1386">
            <v>179958.44</v>
          </cell>
          <cell r="BF1386">
            <v>166461.557</v>
          </cell>
          <cell r="BG1386">
            <v>89979.22</v>
          </cell>
          <cell r="BH1386">
            <v>44989.61</v>
          </cell>
          <cell r="BI1386">
            <v>89979.22</v>
          </cell>
          <cell r="BJ1386">
            <v>44989.61</v>
          </cell>
          <cell r="BK1386">
            <v>3520041.56</v>
          </cell>
          <cell r="BL1386">
            <v>0</v>
          </cell>
          <cell r="BM1386">
            <v>0</v>
          </cell>
          <cell r="BN1386">
            <v>3520041.56</v>
          </cell>
          <cell r="BR1386">
            <v>4498961</v>
          </cell>
          <cell r="BY1386">
            <v>3520041.56</v>
          </cell>
        </row>
        <row r="1387">
          <cell r="B1387">
            <v>18120008</v>
          </cell>
          <cell r="C1387" t="str">
            <v>Donny Maryadi</v>
          </cell>
          <cell r="D1387" t="str">
            <v>Leader Inventory</v>
          </cell>
          <cell r="E1387" t="str">
            <v>Inventory Control</v>
          </cell>
          <cell r="F1387">
            <v>2</v>
          </cell>
          <cell r="G1387" t="str">
            <v>00-00-0000</v>
          </cell>
          <cell r="H1387" t="str">
            <v>TK/0</v>
          </cell>
          <cell r="I1387" t="str">
            <v>17-12-2018</v>
          </cell>
          <cell r="J1387" t="str">
            <v>Mandiri</v>
          </cell>
          <cell r="M1387">
            <v>2000000</v>
          </cell>
          <cell r="N1387">
            <v>21</v>
          </cell>
          <cell r="O1387">
            <v>2000000</v>
          </cell>
          <cell r="P1387">
            <v>1225000</v>
          </cell>
          <cell r="S1387">
            <v>3225000</v>
          </cell>
          <cell r="AF1387">
            <v>153571.42857142858</v>
          </cell>
          <cell r="AG1387">
            <v>3225000</v>
          </cell>
          <cell r="AL1387">
            <v>0</v>
          </cell>
          <cell r="BB1387">
            <v>3225000</v>
          </cell>
          <cell r="BC1387">
            <v>10797.506399999998</v>
          </cell>
          <cell r="BD1387">
            <v>13496.883</v>
          </cell>
          <cell r="BE1387">
            <v>179958.44</v>
          </cell>
          <cell r="BF1387">
            <v>166461.557</v>
          </cell>
          <cell r="BG1387">
            <v>89979.22</v>
          </cell>
          <cell r="BH1387">
            <v>44989.61</v>
          </cell>
          <cell r="BI1387">
            <v>89979.22</v>
          </cell>
          <cell r="BJ1387">
            <v>44989.61</v>
          </cell>
          <cell r="BK1387">
            <v>3045041.56</v>
          </cell>
          <cell r="BL1387">
            <v>0</v>
          </cell>
          <cell r="BM1387">
            <v>0</v>
          </cell>
          <cell r="BN1387">
            <v>3045041.56</v>
          </cell>
          <cell r="BR1387">
            <v>4498961</v>
          </cell>
        </row>
        <row r="1388">
          <cell r="B1388">
            <v>20080025</v>
          </cell>
          <cell r="C1388" t="str">
            <v>Yanto Hendarto</v>
          </cell>
          <cell r="D1388" t="str">
            <v>Leader Inventory</v>
          </cell>
          <cell r="E1388" t="str">
            <v>Inventory Control</v>
          </cell>
          <cell r="F1388">
            <v>3</v>
          </cell>
          <cell r="G1388" t="str">
            <v>00-00-0000</v>
          </cell>
          <cell r="H1388" t="str">
            <v>K/0</v>
          </cell>
          <cell r="I1388" t="str">
            <v>02-08-2020</v>
          </cell>
          <cell r="J1388" t="str">
            <v>Mandiri</v>
          </cell>
          <cell r="K1388" t="str">
            <v>9000025860199</v>
          </cell>
          <cell r="L1388" t="str">
            <v>900.00.2586019-9</v>
          </cell>
          <cell r="M1388">
            <v>2000000</v>
          </cell>
          <cell r="N1388">
            <v>21</v>
          </cell>
          <cell r="O1388">
            <v>2000000</v>
          </cell>
          <cell r="P1388">
            <v>1312500</v>
          </cell>
          <cell r="R1388">
            <v>0</v>
          </cell>
          <cell r="S1388">
            <v>3312500</v>
          </cell>
          <cell r="V1388">
            <v>0</v>
          </cell>
          <cell r="Y1388">
            <v>0</v>
          </cell>
          <cell r="AB1388">
            <v>0</v>
          </cell>
          <cell r="AC1388">
            <v>0</v>
          </cell>
          <cell r="AF1388">
            <v>157738.09523809524</v>
          </cell>
          <cell r="AG1388">
            <v>3312500</v>
          </cell>
          <cell r="AL1388">
            <v>0</v>
          </cell>
          <cell r="AN1388">
            <v>0</v>
          </cell>
          <cell r="AQ1388">
            <v>0</v>
          </cell>
          <cell r="AT1388">
            <v>0</v>
          </cell>
          <cell r="AW1388">
            <v>0</v>
          </cell>
          <cell r="AX1388">
            <v>0</v>
          </cell>
          <cell r="AY1388">
            <v>0</v>
          </cell>
          <cell r="AZ1388">
            <v>0</v>
          </cell>
          <cell r="BB1388">
            <v>3312500</v>
          </cell>
          <cell r="BC1388">
            <v>10797.506399999998</v>
          </cell>
          <cell r="BD1388">
            <v>13496.883</v>
          </cell>
          <cell r="BE1388">
            <v>179958.44</v>
          </cell>
          <cell r="BF1388">
            <v>166461.557</v>
          </cell>
          <cell r="BG1388">
            <v>89979.22</v>
          </cell>
          <cell r="BH1388">
            <v>44989.61</v>
          </cell>
          <cell r="BI1388">
            <v>89979.22</v>
          </cell>
          <cell r="BJ1388">
            <v>44989.61</v>
          </cell>
          <cell r="BK1388">
            <v>3132541.56</v>
          </cell>
          <cell r="BL1388">
            <v>0</v>
          </cell>
          <cell r="BM1388">
            <v>0</v>
          </cell>
          <cell r="BN1388">
            <v>3132541.56</v>
          </cell>
          <cell r="BR1388">
            <v>4498961</v>
          </cell>
          <cell r="BY1388">
            <v>3132541.56</v>
          </cell>
        </row>
        <row r="1389">
          <cell r="B1389" t="str">
            <v>19020005</v>
          </cell>
          <cell r="C1389" t="str">
            <v>Jefri Juliantoni</v>
          </cell>
          <cell r="D1389" t="str">
            <v>Staff Inventory</v>
          </cell>
          <cell r="E1389" t="str">
            <v>Inventory Control</v>
          </cell>
          <cell r="F1389">
            <v>4</v>
          </cell>
          <cell r="G1389" t="str">
            <v>00-00-0000</v>
          </cell>
          <cell r="H1389" t="str">
            <v>TK/0</v>
          </cell>
          <cell r="I1389" t="str">
            <v>12-02-2019</v>
          </cell>
          <cell r="J1389" t="str">
            <v>Mandiri</v>
          </cell>
          <cell r="M1389">
            <v>2000000</v>
          </cell>
          <cell r="N1389">
            <v>21</v>
          </cell>
          <cell r="O1389">
            <v>2000000</v>
          </cell>
          <cell r="P1389">
            <v>1195733.7</v>
          </cell>
          <cell r="S1389">
            <v>3195733.7</v>
          </cell>
          <cell r="AF1389">
            <v>152177.79523809525</v>
          </cell>
          <cell r="AG1389">
            <v>3195733.7</v>
          </cell>
          <cell r="AL1389">
            <v>0</v>
          </cell>
          <cell r="BB1389">
            <v>3195733.7</v>
          </cell>
          <cell r="BC1389">
            <v>10797.506399999998</v>
          </cell>
          <cell r="BD1389">
            <v>13496.883</v>
          </cell>
          <cell r="BE1389">
            <v>179958.44</v>
          </cell>
          <cell r="BF1389">
            <v>166461.557</v>
          </cell>
          <cell r="BG1389">
            <v>89979.22</v>
          </cell>
          <cell r="BH1389">
            <v>44989.61</v>
          </cell>
          <cell r="BI1389">
            <v>89979.22</v>
          </cell>
          <cell r="BJ1389">
            <v>44989.61</v>
          </cell>
          <cell r="BK1389">
            <v>3015775.2600000002</v>
          </cell>
          <cell r="BL1389">
            <v>0</v>
          </cell>
          <cell r="BM1389">
            <v>0</v>
          </cell>
          <cell r="BN1389">
            <v>3015775.2600000002</v>
          </cell>
          <cell r="BR1389">
            <v>4498961</v>
          </cell>
        </row>
        <row r="1390">
          <cell r="M1390">
            <v>8000000</v>
          </cell>
          <cell r="O1390">
            <v>8000000</v>
          </cell>
          <cell r="P1390">
            <v>5433233.7000000002</v>
          </cell>
          <cell r="Q1390">
            <v>0</v>
          </cell>
          <cell r="R1390">
            <v>0</v>
          </cell>
          <cell r="S1390">
            <v>13433233.699999999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639677.79523809522</v>
          </cell>
          <cell r="AG1390">
            <v>13433233.699999999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P1390">
            <v>0</v>
          </cell>
          <cell r="AQ1390">
            <v>0</v>
          </cell>
          <cell r="AR1390">
            <v>0</v>
          </cell>
          <cell r="AS1390">
            <v>0</v>
          </cell>
          <cell r="AT1390">
            <v>0</v>
          </cell>
          <cell r="AU1390">
            <v>0</v>
          </cell>
          <cell r="AV1390">
            <v>0</v>
          </cell>
          <cell r="AW1390">
            <v>0</v>
          </cell>
          <cell r="AX1390">
            <v>0</v>
          </cell>
          <cell r="AY1390">
            <v>0</v>
          </cell>
          <cell r="AZ1390">
            <v>0</v>
          </cell>
          <cell r="BA1390">
            <v>0</v>
          </cell>
          <cell r="BB1390">
            <v>13433233.699999999</v>
          </cell>
          <cell r="BC1390">
            <v>43190.025599999994</v>
          </cell>
          <cell r="BD1390">
            <v>53987.531999999999</v>
          </cell>
          <cell r="BE1390">
            <v>719833.76</v>
          </cell>
          <cell r="BF1390">
            <v>665846.228</v>
          </cell>
          <cell r="BG1390">
            <v>359916.88</v>
          </cell>
          <cell r="BH1390">
            <v>179958.44</v>
          </cell>
          <cell r="BI1390">
            <v>359916.88</v>
          </cell>
          <cell r="BJ1390">
            <v>179958.44</v>
          </cell>
          <cell r="BK1390">
            <v>12713399.939999999</v>
          </cell>
          <cell r="BN1390">
            <v>12713399.939999999</v>
          </cell>
          <cell r="BR1390">
            <v>17995844</v>
          </cell>
          <cell r="BY1390" t="e">
            <v>#REF!</v>
          </cell>
        </row>
        <row r="1392">
          <cell r="B1392" t="str">
            <v>Subsidiary</v>
          </cell>
          <cell r="C1392" t="str">
            <v>PT MAKMUR ABADI VALVE</v>
          </cell>
          <cell r="BY1392">
            <v>0</v>
          </cell>
        </row>
        <row r="1393">
          <cell r="B1393" t="str">
            <v>NIK</v>
          </cell>
          <cell r="C1393" t="str">
            <v>NAMA</v>
          </cell>
          <cell r="D1393" t="str">
            <v>JABATAN</v>
          </cell>
          <cell r="E1393" t="str">
            <v>DIVISI / CABANG</v>
          </cell>
          <cell r="F1393" t="str">
            <v>NO SLIP</v>
          </cell>
          <cell r="G1393" t="str">
            <v>TGL</v>
          </cell>
          <cell r="H1393" t="str">
            <v>STATUS</v>
          </cell>
          <cell r="I1393" t="str">
            <v>TGL</v>
          </cell>
          <cell r="J1393" t="str">
            <v>BANK</v>
          </cell>
          <cell r="K1393" t="str">
            <v>NO. REKENING</v>
          </cell>
          <cell r="L1393" t="str">
            <v>NPWP</v>
          </cell>
          <cell r="M1393" t="str">
            <v>GAJI POKOK</v>
          </cell>
          <cell r="N1393" t="str">
            <v>HARI</v>
          </cell>
          <cell r="O1393" t="str">
            <v>GAJI POKOK EFEKTIF</v>
          </cell>
          <cell r="P1393" t="str">
            <v>TUNJANGAN</v>
          </cell>
          <cell r="S1393" t="str">
            <v>GAJI</v>
          </cell>
          <cell r="T1393" t="str">
            <v>INSENTIF, KOMISI &amp; PENCAPAIAN</v>
          </cell>
          <cell r="AC1393" t="str">
            <v>TOTAL</v>
          </cell>
          <cell r="AD1393" t="str">
            <v>PREMI</v>
          </cell>
          <cell r="AF1393" t="str">
            <v>Gaji Per hari</v>
          </cell>
          <cell r="AG1393" t="str">
            <v>Gaji setelah dipotong hari</v>
          </cell>
          <cell r="AH1393" t="str">
            <v>LEMBUR, ROLLING, DLL</v>
          </cell>
          <cell r="AL1393" t="str">
            <v>TOTAL</v>
          </cell>
          <cell r="AM1393" t="str">
            <v>Dinner Allowance</v>
          </cell>
          <cell r="AP1393" t="str">
            <v>Extra Dinner Allowance</v>
          </cell>
          <cell r="AS1393" t="str">
            <v>Grand Total</v>
          </cell>
          <cell r="AT1393" t="str">
            <v>POTONGAN</v>
          </cell>
          <cell r="AW1393" t="str">
            <v>Motor Support</v>
          </cell>
          <cell r="AY1393" t="str">
            <v>KOREKSI (+/-)</v>
          </cell>
          <cell r="BB1393" t="str">
            <v>TOTAL</v>
          </cell>
          <cell r="BC1393" t="str">
            <v>JAMSOSTEK (DARI GAJI POKOK)</v>
          </cell>
          <cell r="BK1393" t="str">
            <v>GAJI</v>
          </cell>
          <cell r="BL1393" t="str">
            <v>DIBAYAR FULL</v>
          </cell>
          <cell r="BN1393" t="str">
            <v>TOTAL</v>
          </cell>
        </row>
        <row r="1394">
          <cell r="G1394" t="str">
            <v>LAHIR</v>
          </cell>
          <cell r="H1394" t="str">
            <v>KEL</v>
          </cell>
          <cell r="I1394" t="str">
            <v>MASUK</v>
          </cell>
          <cell r="N1394" t="str">
            <v>KERJA</v>
          </cell>
          <cell r="P1394" t="str">
            <v>Tetap</v>
          </cell>
          <cell r="Q1394" t="str">
            <v>Transport</v>
          </cell>
          <cell r="R1394" t="str">
            <v>Jabatan</v>
          </cell>
          <cell r="S1394" t="str">
            <v>BRUTO</v>
          </cell>
          <cell r="T1394" t="str">
            <v>First Hour</v>
          </cell>
          <cell r="U1394" t="str">
            <v>Hours</v>
          </cell>
          <cell r="V1394" t="str">
            <v>INSENTIF</v>
          </cell>
          <cell r="W1394" t="str">
            <v>Second Hour</v>
          </cell>
          <cell r="X1394" t="str">
            <v>Hour</v>
          </cell>
          <cell r="Y1394" t="str">
            <v>KOMISI</v>
          </cell>
          <cell r="Z1394" t="str">
            <v>Third Hour</v>
          </cell>
          <cell r="AA1394" t="str">
            <v>Hours</v>
          </cell>
          <cell r="AB1394" t="str">
            <v>PENCAPAIAN</v>
          </cell>
          <cell r="AC1394" t="str">
            <v>INSENTIF</v>
          </cell>
          <cell r="AD1394" t="str">
            <v>Per Day</v>
          </cell>
          <cell r="AE1394" t="str">
            <v>Days</v>
          </cell>
          <cell r="AH1394" t="str">
            <v>LUAR KOTA</v>
          </cell>
          <cell r="AI1394" t="str">
            <v>LEMBUR</v>
          </cell>
          <cell r="AJ1394" t="str">
            <v>ROLLING</v>
          </cell>
          <cell r="AK1394" t="str">
            <v>UANG HARIAN</v>
          </cell>
          <cell r="AL1394" t="str">
            <v>LEMBUR</v>
          </cell>
          <cell r="AM1394" t="str">
            <v>Per Day</v>
          </cell>
          <cell r="AN1394" t="str">
            <v>Days</v>
          </cell>
          <cell r="AO1394" t="str">
            <v>Total</v>
          </cell>
          <cell r="AP1394" t="str">
            <v>Per Day</v>
          </cell>
          <cell r="AQ1394" t="str">
            <v>Days</v>
          </cell>
          <cell r="AR1394" t="str">
            <v>Total</v>
          </cell>
          <cell r="AS1394" t="str">
            <v>Overtime</v>
          </cell>
          <cell r="AT1394" t="str">
            <v>No.</v>
          </cell>
          <cell r="AU1394" t="str">
            <v>Total</v>
          </cell>
          <cell r="AV1394" t="str">
            <v>Keterangan</v>
          </cell>
          <cell r="AW1394" t="str">
            <v>No.</v>
          </cell>
          <cell r="AX1394" t="str">
            <v>Total</v>
          </cell>
          <cell r="AY1394" t="str">
            <v>No.</v>
          </cell>
          <cell r="AZ1394" t="str">
            <v>Total</v>
          </cell>
          <cell r="BA1394" t="str">
            <v>Keterangan</v>
          </cell>
          <cell r="BB1394" t="str">
            <v>GAJI</v>
          </cell>
          <cell r="BC1394" t="str">
            <v>JKK (0.89%)</v>
          </cell>
          <cell r="BD1394" t="str">
            <v>JKM(0.30%)</v>
          </cell>
          <cell r="BE1394" t="str">
            <v>BPJS (4.0%)</v>
          </cell>
          <cell r="BF1394" t="str">
            <v>JHT (3.7%)</v>
          </cell>
          <cell r="BG1394" t="str">
            <v>JPN (2%)</v>
          </cell>
          <cell r="BH1394" t="str">
            <v>JPN (1%)</v>
          </cell>
          <cell r="BI1394" t="str">
            <v>JHT (2.0%)</v>
          </cell>
          <cell r="BJ1394" t="str">
            <v>BPJS (1%)</v>
          </cell>
          <cell r="BK1394" t="str">
            <v>NETTO</v>
          </cell>
          <cell r="BN1394" t="str">
            <v>Take Home Pay</v>
          </cell>
        </row>
        <row r="1395">
          <cell r="B1395">
            <v>21001007</v>
          </cell>
          <cell r="C1395" t="str">
            <v>Dinal Mustaqin Basri</v>
          </cell>
          <cell r="D1395" t="str">
            <v>ACT Manufacturing &amp; Engineering Director</v>
          </cell>
          <cell r="E1395" t="str">
            <v>PT MAV</v>
          </cell>
          <cell r="F1395">
            <v>1</v>
          </cell>
          <cell r="G1395" t="str">
            <v>00-00-0000</v>
          </cell>
          <cell r="H1395" t="str">
            <v>K/3</v>
          </cell>
          <cell r="I1395" t="str">
            <v>04-01-2021</v>
          </cell>
          <cell r="J1395" t="str">
            <v>Mandiri</v>
          </cell>
          <cell r="K1395" t="str">
            <v>1320006544796</v>
          </cell>
          <cell r="M1395">
            <v>2000000</v>
          </cell>
          <cell r="N1395">
            <v>21</v>
          </cell>
          <cell r="O1395">
            <v>2000000</v>
          </cell>
          <cell r="P1395">
            <v>7500000</v>
          </cell>
          <cell r="S1395">
            <v>30000000</v>
          </cell>
          <cell r="AF1395">
            <v>1428571.4285714286</v>
          </cell>
          <cell r="AG1395">
            <v>30000000</v>
          </cell>
          <cell r="BB1395">
            <v>30000000</v>
          </cell>
          <cell r="BK1395">
            <v>30000000</v>
          </cell>
          <cell r="BN1395">
            <v>30000000</v>
          </cell>
          <cell r="BR1395">
            <v>30000000</v>
          </cell>
        </row>
        <row r="1396">
          <cell r="B1396">
            <v>19050009</v>
          </cell>
          <cell r="C1396" t="str">
            <v xml:space="preserve">Surya </v>
          </cell>
          <cell r="D1396" t="str">
            <v>GM Produksi</v>
          </cell>
          <cell r="E1396" t="str">
            <v>PT MAV</v>
          </cell>
          <cell r="F1396">
            <v>2</v>
          </cell>
          <cell r="G1396" t="str">
            <v>00-00-0000</v>
          </cell>
          <cell r="H1396" t="str">
            <v>K/0</v>
          </cell>
          <cell r="I1396" t="str">
            <v>22-04-2019</v>
          </cell>
          <cell r="J1396" t="str">
            <v>Mandiri</v>
          </cell>
          <cell r="M1396">
            <v>2000000</v>
          </cell>
          <cell r="N1396">
            <v>7</v>
          </cell>
          <cell r="O1396">
            <v>666666.66666666663</v>
          </cell>
          <cell r="P1396">
            <v>1500000</v>
          </cell>
          <cell r="S1396">
            <v>18000000</v>
          </cell>
          <cell r="AF1396">
            <v>857142.85714285716</v>
          </cell>
          <cell r="AG1396">
            <v>6000000</v>
          </cell>
          <cell r="AL1396">
            <v>0</v>
          </cell>
          <cell r="BB1396">
            <v>6000000</v>
          </cell>
          <cell r="BC1396">
            <v>160200</v>
          </cell>
          <cell r="BD1396">
            <v>54000</v>
          </cell>
          <cell r="BE1396">
            <v>720000</v>
          </cell>
          <cell r="BF1396">
            <v>666000</v>
          </cell>
          <cell r="BG1396">
            <v>170248</v>
          </cell>
          <cell r="BH1396">
            <v>85124</v>
          </cell>
          <cell r="BI1396">
            <v>360000</v>
          </cell>
          <cell r="BJ1396">
            <v>180000</v>
          </cell>
          <cell r="BK1396">
            <v>5374876</v>
          </cell>
          <cell r="BL1396">
            <v>0</v>
          </cell>
          <cell r="BN1396">
            <v>5374876</v>
          </cell>
          <cell r="BR1396">
            <v>18000000</v>
          </cell>
        </row>
        <row r="1397">
          <cell r="B1397" t="str">
            <v>16120076</v>
          </cell>
          <cell r="C1397" t="str">
            <v>JUNI</v>
          </cell>
          <cell r="D1397" t="str">
            <v>Act Director Marketing</v>
          </cell>
          <cell r="E1397" t="str">
            <v>PT MAV</v>
          </cell>
          <cell r="F1397">
            <v>3</v>
          </cell>
          <cell r="G1397" t="str">
            <v>00-00-0000</v>
          </cell>
          <cell r="H1397" t="str">
            <v>TK/0</v>
          </cell>
          <cell r="I1397">
            <v>42725</v>
          </cell>
          <cell r="J1397" t="str">
            <v>Mandiri</v>
          </cell>
          <cell r="K1397" t="str">
            <v>1090016112237</v>
          </cell>
          <cell r="L1397" t="str">
            <v>98.075.686.0-215.000</v>
          </cell>
          <cell r="M1397">
            <v>2000000</v>
          </cell>
          <cell r="N1397">
            <v>21</v>
          </cell>
          <cell r="O1397">
            <v>2000000</v>
          </cell>
          <cell r="P1397">
            <v>3750000</v>
          </cell>
          <cell r="Q1397">
            <v>0</v>
          </cell>
          <cell r="S1397">
            <v>5750000</v>
          </cell>
          <cell r="V1397">
            <v>0</v>
          </cell>
          <cell r="Y1397">
            <v>0</v>
          </cell>
          <cell r="AB1397">
            <v>0</v>
          </cell>
          <cell r="AC1397">
            <v>0</v>
          </cell>
          <cell r="AF1397">
            <v>273809.52380952379</v>
          </cell>
          <cell r="AG1397">
            <v>5750000</v>
          </cell>
          <cell r="AH1397">
            <v>0</v>
          </cell>
          <cell r="AT1397" t="str">
            <v>LUNAS</v>
          </cell>
          <cell r="AW1397">
            <v>0</v>
          </cell>
          <cell r="AX1397">
            <v>0</v>
          </cell>
          <cell r="AY1397">
            <v>0</v>
          </cell>
          <cell r="AZ1397">
            <v>0</v>
          </cell>
          <cell r="BB1397">
            <v>5750000</v>
          </cell>
          <cell r="BC1397">
            <v>36000</v>
          </cell>
          <cell r="BD1397">
            <v>45000</v>
          </cell>
          <cell r="BE1397">
            <v>600000</v>
          </cell>
          <cell r="BF1397">
            <v>555000</v>
          </cell>
          <cell r="BG1397">
            <v>300000</v>
          </cell>
          <cell r="BH1397">
            <v>150000</v>
          </cell>
          <cell r="BI1397">
            <v>300000</v>
          </cell>
          <cell r="BJ1397">
            <v>150000</v>
          </cell>
          <cell r="BK1397">
            <v>5150000</v>
          </cell>
          <cell r="BN1397">
            <v>5150000</v>
          </cell>
          <cell r="BR1397">
            <v>15000000</v>
          </cell>
          <cell r="BY1397">
            <v>5150000</v>
          </cell>
        </row>
        <row r="1398">
          <cell r="B1398">
            <v>20010040</v>
          </cell>
          <cell r="C1398" t="str">
            <v>Fungki Apriyanto</v>
          </cell>
          <cell r="D1398" t="str">
            <v>Machining &amp; Assy Manager</v>
          </cell>
          <cell r="E1398" t="str">
            <v>PT MAV</v>
          </cell>
          <cell r="F1398">
            <v>4</v>
          </cell>
          <cell r="G1398" t="str">
            <v>00-00-0000</v>
          </cell>
          <cell r="H1398" t="str">
            <v>K/1</v>
          </cell>
          <cell r="I1398" t="str">
            <v>22-04-2019</v>
          </cell>
          <cell r="J1398" t="str">
            <v>Mandiri</v>
          </cell>
          <cell r="M1398">
            <v>2000000</v>
          </cell>
          <cell r="N1398">
            <v>21</v>
          </cell>
          <cell r="O1398">
            <v>2000000</v>
          </cell>
          <cell r="P1398">
            <v>2300000</v>
          </cell>
          <cell r="S1398">
            <v>4300000</v>
          </cell>
          <cell r="AF1398">
            <v>204761.90476190476</v>
          </cell>
          <cell r="AG1398">
            <v>4300000</v>
          </cell>
          <cell r="AL1398">
            <v>0</v>
          </cell>
          <cell r="BB1398">
            <v>4300000</v>
          </cell>
          <cell r="BC1398">
            <v>81880</v>
          </cell>
          <cell r="BD1398">
            <v>27600</v>
          </cell>
          <cell r="BE1398">
            <v>368000</v>
          </cell>
          <cell r="BF1398">
            <v>340400</v>
          </cell>
          <cell r="BG1398">
            <v>170248</v>
          </cell>
          <cell r="BH1398">
            <v>85124</v>
          </cell>
          <cell r="BI1398">
            <v>184000</v>
          </cell>
          <cell r="BJ1398">
            <v>92000</v>
          </cell>
          <cell r="BK1398">
            <v>3938876</v>
          </cell>
          <cell r="BL1398">
            <v>0</v>
          </cell>
          <cell r="BN1398">
            <v>3938876</v>
          </cell>
          <cell r="BR1398">
            <v>9200000</v>
          </cell>
        </row>
        <row r="1399">
          <cell r="B1399">
            <v>20010038</v>
          </cell>
          <cell r="C1399" t="str">
            <v>Pria Atmadja</v>
          </cell>
          <cell r="D1399" t="str">
            <v>Manager QA &amp; Engineering</v>
          </cell>
          <cell r="E1399" t="str">
            <v>PT MAV</v>
          </cell>
          <cell r="F1399">
            <v>5</v>
          </cell>
          <cell r="G1399" t="str">
            <v>00-00-0000</v>
          </cell>
          <cell r="H1399" t="str">
            <v>K/3</v>
          </cell>
          <cell r="I1399" t="str">
            <v>22-04-2019</v>
          </cell>
          <cell r="J1399" t="str">
            <v>Mandiri</v>
          </cell>
          <cell r="M1399">
            <v>2000000</v>
          </cell>
          <cell r="N1399">
            <v>21</v>
          </cell>
          <cell r="O1399">
            <v>2000000</v>
          </cell>
          <cell r="P1399">
            <v>3300000</v>
          </cell>
          <cell r="S1399">
            <v>5300000</v>
          </cell>
          <cell r="AF1399">
            <v>252380.95238095237</v>
          </cell>
          <cell r="AG1399">
            <v>5300000</v>
          </cell>
          <cell r="AL1399">
            <v>0</v>
          </cell>
          <cell r="AZ1399">
            <v>0</v>
          </cell>
          <cell r="BB1399">
            <v>5300000</v>
          </cell>
          <cell r="BC1399">
            <v>117480</v>
          </cell>
          <cell r="BD1399">
            <v>39600</v>
          </cell>
          <cell r="BF1399">
            <v>488400</v>
          </cell>
          <cell r="BG1399">
            <v>170248</v>
          </cell>
          <cell r="BH1399">
            <v>85124</v>
          </cell>
          <cell r="BI1399">
            <v>264000</v>
          </cell>
          <cell r="BK1399">
            <v>4950876</v>
          </cell>
          <cell r="BL1399">
            <v>0</v>
          </cell>
          <cell r="BN1399">
            <v>4950876</v>
          </cell>
          <cell r="BR1399">
            <v>13200000</v>
          </cell>
        </row>
        <row r="1400">
          <cell r="B1400">
            <v>19080016</v>
          </cell>
          <cell r="C1400" t="str">
            <v>Hariyanto.</v>
          </cell>
          <cell r="D1400" t="str">
            <v>Production Faundry Manager Non ferrous</v>
          </cell>
          <cell r="E1400" t="str">
            <v>PT MAV</v>
          </cell>
          <cell r="F1400">
            <v>6</v>
          </cell>
          <cell r="G1400" t="str">
            <v>00-00-0000</v>
          </cell>
          <cell r="H1400" t="str">
            <v>K/2</v>
          </cell>
          <cell r="I1400" t="str">
            <v>19-08-2019</v>
          </cell>
          <cell r="J1400" t="str">
            <v>Mandiri</v>
          </cell>
          <cell r="M1400">
            <v>2000000</v>
          </cell>
          <cell r="N1400">
            <v>21</v>
          </cell>
          <cell r="O1400">
            <v>2000000</v>
          </cell>
          <cell r="P1400">
            <v>3300000</v>
          </cell>
          <cell r="S1400">
            <v>5300000</v>
          </cell>
          <cell r="AF1400">
            <v>252380.95238095237</v>
          </cell>
          <cell r="AG1400">
            <v>5300000</v>
          </cell>
          <cell r="AL1400">
            <v>0</v>
          </cell>
          <cell r="BB1400">
            <v>5300000</v>
          </cell>
          <cell r="BC1400">
            <v>117480</v>
          </cell>
          <cell r="BD1400">
            <v>39600</v>
          </cell>
          <cell r="BE1400">
            <v>528000</v>
          </cell>
          <cell r="BF1400">
            <v>488400</v>
          </cell>
          <cell r="BG1400">
            <v>170248</v>
          </cell>
          <cell r="BH1400">
            <v>85124</v>
          </cell>
          <cell r="BI1400">
            <v>264000</v>
          </cell>
          <cell r="BJ1400">
            <v>132000</v>
          </cell>
          <cell r="BK1400">
            <v>4818876</v>
          </cell>
          <cell r="BL1400">
            <v>0</v>
          </cell>
          <cell r="BN1400">
            <v>4818876</v>
          </cell>
          <cell r="BR1400">
            <v>13200000</v>
          </cell>
        </row>
        <row r="1401">
          <cell r="B1401">
            <v>19080018</v>
          </cell>
          <cell r="C1401" t="str">
            <v>Kosim</v>
          </cell>
          <cell r="D1401" t="str">
            <v>Asst Manager Foundry Ferrous</v>
          </cell>
          <cell r="E1401" t="str">
            <v>PT MAV</v>
          </cell>
          <cell r="F1401">
            <v>7</v>
          </cell>
          <cell r="G1401" t="str">
            <v>00-00-0000</v>
          </cell>
          <cell r="H1401" t="str">
            <v>K/3</v>
          </cell>
          <cell r="I1401" t="str">
            <v>26-09-2019</v>
          </cell>
          <cell r="J1401" t="str">
            <v>Mandiri</v>
          </cell>
          <cell r="M1401">
            <v>2000000</v>
          </cell>
          <cell r="N1401">
            <v>21</v>
          </cell>
          <cell r="O1401">
            <v>2000000</v>
          </cell>
          <cell r="P1401">
            <v>1925000</v>
          </cell>
          <cell r="S1401">
            <v>3925000</v>
          </cell>
          <cell r="AF1401">
            <v>186904.76190476189</v>
          </cell>
          <cell r="AG1401">
            <v>3925000</v>
          </cell>
          <cell r="AL1401">
            <v>0</v>
          </cell>
          <cell r="BB1401">
            <v>3925000</v>
          </cell>
          <cell r="BC1401">
            <v>68530</v>
          </cell>
          <cell r="BD1401">
            <v>23100</v>
          </cell>
          <cell r="BE1401">
            <v>308000</v>
          </cell>
          <cell r="BF1401">
            <v>284900</v>
          </cell>
          <cell r="BG1401">
            <v>154000</v>
          </cell>
          <cell r="BH1401">
            <v>77000</v>
          </cell>
          <cell r="BI1401">
            <v>154000</v>
          </cell>
          <cell r="BJ1401">
            <v>77000</v>
          </cell>
          <cell r="BK1401">
            <v>3617000</v>
          </cell>
          <cell r="BL1401">
            <v>0</v>
          </cell>
          <cell r="BN1401">
            <v>3617000</v>
          </cell>
          <cell r="BR1401">
            <v>7700000</v>
          </cell>
        </row>
        <row r="1402">
          <cell r="B1402">
            <v>21002001</v>
          </cell>
          <cell r="C1402" t="str">
            <v>Ananda Teguh Prasetyo</v>
          </cell>
          <cell r="D1402" t="str">
            <v>Manager Production Forging</v>
          </cell>
          <cell r="E1402" t="str">
            <v>PT MAV</v>
          </cell>
          <cell r="F1402">
            <v>8</v>
          </cell>
          <cell r="G1402" t="str">
            <v>00-00-0000</v>
          </cell>
          <cell r="H1402" t="str">
            <v>K/1</v>
          </cell>
          <cell r="I1402" t="str">
            <v>'01-02-2021</v>
          </cell>
          <cell r="J1402" t="str">
            <v>Mandiri</v>
          </cell>
          <cell r="K1402">
            <v>1730010417005</v>
          </cell>
          <cell r="L1402" t="str">
            <v>464114297426000</v>
          </cell>
          <cell r="M1402">
            <v>2000000</v>
          </cell>
          <cell r="N1402">
            <v>21</v>
          </cell>
          <cell r="O1402">
            <v>2000000</v>
          </cell>
          <cell r="P1402">
            <v>3500000</v>
          </cell>
          <cell r="S1402">
            <v>14000000</v>
          </cell>
          <cell r="AF1402">
            <v>666666.66666666663</v>
          </cell>
          <cell r="AG1402">
            <v>14000000</v>
          </cell>
          <cell r="BB1402">
            <v>14000000</v>
          </cell>
          <cell r="BC1402">
            <v>124600</v>
          </cell>
          <cell r="BD1402">
            <v>42000</v>
          </cell>
          <cell r="BF1402">
            <v>518000</v>
          </cell>
          <cell r="BG1402">
            <v>280000</v>
          </cell>
          <cell r="BH1402">
            <v>140000</v>
          </cell>
          <cell r="BI1402">
            <v>280000</v>
          </cell>
          <cell r="BK1402">
            <v>13580000</v>
          </cell>
          <cell r="BN1402">
            <v>13580000</v>
          </cell>
          <cell r="BR1402">
            <v>14000000</v>
          </cell>
        </row>
        <row r="1403">
          <cell r="B1403">
            <v>21001021</v>
          </cell>
          <cell r="C1403" t="str">
            <v>Fajar Martalasa</v>
          </cell>
          <cell r="D1403" t="str">
            <v>SPV. Proccess Engineering</v>
          </cell>
          <cell r="E1403" t="str">
            <v>PT MAV</v>
          </cell>
          <cell r="F1403">
            <v>9</v>
          </cell>
          <cell r="G1403" t="str">
            <v>00-00-0000</v>
          </cell>
          <cell r="H1403" t="str">
            <v>K/1</v>
          </cell>
          <cell r="I1403" t="str">
            <v>25-01-2021</v>
          </cell>
          <cell r="J1403" t="str">
            <v>Mandiri</v>
          </cell>
          <cell r="K1403" t="str">
            <v>1730010426329</v>
          </cell>
          <cell r="M1403">
            <v>2000000</v>
          </cell>
          <cell r="N1403">
            <v>21</v>
          </cell>
          <cell r="O1403">
            <v>2000000</v>
          </cell>
          <cell r="P1403">
            <v>2500000</v>
          </cell>
          <cell r="S1403">
            <v>10000000</v>
          </cell>
          <cell r="AF1403">
            <v>476190.47619047621</v>
          </cell>
          <cell r="AG1403">
            <v>10000000</v>
          </cell>
          <cell r="BB1403">
            <v>10000000</v>
          </cell>
          <cell r="BC1403">
            <v>97900</v>
          </cell>
          <cell r="BD1403">
            <v>33000</v>
          </cell>
          <cell r="BF1403">
            <v>407000</v>
          </cell>
          <cell r="BG1403">
            <v>220000</v>
          </cell>
          <cell r="BH1403">
            <v>110000</v>
          </cell>
          <cell r="BI1403">
            <v>220000</v>
          </cell>
          <cell r="BK1403">
            <v>9670000</v>
          </cell>
          <cell r="BN1403">
            <v>9670000</v>
          </cell>
          <cell r="BR1403">
            <v>11000000</v>
          </cell>
        </row>
        <row r="1404">
          <cell r="B1404">
            <v>19100001</v>
          </cell>
          <cell r="C1404" t="str">
            <v>Syarif Irfan Fauzi</v>
          </cell>
          <cell r="D1404" t="str">
            <v>Drafter</v>
          </cell>
          <cell r="E1404" t="str">
            <v>PT MAV</v>
          </cell>
          <cell r="F1404">
            <v>10</v>
          </cell>
          <cell r="G1404" t="str">
            <v>00-00-0000</v>
          </cell>
          <cell r="H1404" t="str">
            <v>TK/0</v>
          </cell>
          <cell r="I1404" t="str">
            <v>01-10-2019</v>
          </cell>
          <cell r="J1404" t="str">
            <v>Mandiri</v>
          </cell>
          <cell r="M1404">
            <v>2000000</v>
          </cell>
          <cell r="N1404">
            <v>21</v>
          </cell>
          <cell r="O1404">
            <v>2000000</v>
          </cell>
          <cell r="P1404">
            <v>1152184</v>
          </cell>
          <cell r="S1404">
            <v>4608736</v>
          </cell>
          <cell r="AF1404">
            <v>219463.61904761905</v>
          </cell>
          <cell r="AG1404">
            <v>4608736</v>
          </cell>
          <cell r="AL1404">
            <v>0</v>
          </cell>
          <cell r="BB1404">
            <v>4608736</v>
          </cell>
          <cell r="BC1404">
            <v>41017.750399999997</v>
          </cell>
          <cell r="BD1404">
            <v>13826.208000000001</v>
          </cell>
          <cell r="BE1404">
            <v>184349.44</v>
          </cell>
          <cell r="BF1404">
            <v>170523.23199999999</v>
          </cell>
          <cell r="BG1404">
            <v>92174.720000000001</v>
          </cell>
          <cell r="BH1404">
            <v>46087.360000000001</v>
          </cell>
          <cell r="BI1404">
            <v>92174.720000000001</v>
          </cell>
          <cell r="BJ1404">
            <v>46087.360000000001</v>
          </cell>
          <cell r="BK1404">
            <v>4424386.5599999996</v>
          </cell>
          <cell r="BL1404">
            <v>0</v>
          </cell>
          <cell r="BN1404">
            <v>4424386.5599999996</v>
          </cell>
          <cell r="BR1404">
            <v>4608736</v>
          </cell>
        </row>
        <row r="1405">
          <cell r="B1405">
            <v>20010030</v>
          </cell>
          <cell r="C1405" t="str">
            <v>Anang Tarmuji</v>
          </cell>
          <cell r="D1405" t="str">
            <v>Research &amp; Development</v>
          </cell>
          <cell r="E1405" t="str">
            <v>PT MAV</v>
          </cell>
          <cell r="F1405">
            <v>11</v>
          </cell>
          <cell r="G1405" t="str">
            <v>00-00-0000</v>
          </cell>
          <cell r="I1405" t="str">
            <v>27-01-2020</v>
          </cell>
          <cell r="J1405" t="str">
            <v>Mandiri</v>
          </cell>
          <cell r="M1405">
            <v>2000000</v>
          </cell>
          <cell r="N1405">
            <v>21</v>
          </cell>
          <cell r="O1405">
            <v>2000000</v>
          </cell>
          <cell r="P1405">
            <v>1912500</v>
          </cell>
          <cell r="S1405">
            <v>3912500</v>
          </cell>
          <cell r="AF1405">
            <v>186309.52380952382</v>
          </cell>
          <cell r="AG1405">
            <v>3912500</v>
          </cell>
          <cell r="AL1405">
            <v>0</v>
          </cell>
          <cell r="BB1405">
            <v>3912500</v>
          </cell>
          <cell r="BC1405">
            <v>68085</v>
          </cell>
          <cell r="BD1405">
            <v>22950</v>
          </cell>
          <cell r="BE1405">
            <v>306000</v>
          </cell>
          <cell r="BF1405">
            <v>283050</v>
          </cell>
          <cell r="BG1405">
            <v>153000</v>
          </cell>
          <cell r="BH1405">
            <v>76500</v>
          </cell>
          <cell r="BI1405">
            <v>153000</v>
          </cell>
          <cell r="BJ1405">
            <v>76500</v>
          </cell>
          <cell r="BK1405">
            <v>3606500</v>
          </cell>
          <cell r="BL1405">
            <v>0</v>
          </cell>
          <cell r="BN1405">
            <v>3606500</v>
          </cell>
          <cell r="BR1405">
            <v>7650000</v>
          </cell>
        </row>
        <row r="1406">
          <cell r="B1406">
            <v>20040002</v>
          </cell>
          <cell r="C1406" t="str">
            <v>Veddy Rizki Agung Muzizat</v>
          </cell>
          <cell r="D1406" t="str">
            <v>HC Representatif</v>
          </cell>
          <cell r="E1406" t="str">
            <v>PT MAV</v>
          </cell>
          <cell r="F1406">
            <v>12</v>
          </cell>
          <cell r="G1406" t="str">
            <v>00-00-0000</v>
          </cell>
          <cell r="H1406" t="str">
            <v>K/2</v>
          </cell>
          <cell r="I1406" t="str">
            <v>21-04-2020</v>
          </cell>
          <cell r="J1406" t="str">
            <v>Mandiri</v>
          </cell>
          <cell r="M1406">
            <v>2000000</v>
          </cell>
          <cell r="N1406">
            <v>21</v>
          </cell>
          <cell r="O1406">
            <v>2000000</v>
          </cell>
          <cell r="P1406">
            <v>2500000</v>
          </cell>
          <cell r="S1406">
            <v>10000000</v>
          </cell>
          <cell r="AF1406">
            <v>476190.47619047621</v>
          </cell>
          <cell r="AG1406">
            <v>10000000</v>
          </cell>
          <cell r="AL1406">
            <v>0</v>
          </cell>
          <cell r="BB1406">
            <v>10000000</v>
          </cell>
          <cell r="BC1406">
            <v>89000</v>
          </cell>
          <cell r="BD1406">
            <v>30000</v>
          </cell>
          <cell r="BE1406">
            <v>400000</v>
          </cell>
          <cell r="BF1406">
            <v>370000</v>
          </cell>
          <cell r="BG1406">
            <v>200000</v>
          </cell>
          <cell r="BH1406">
            <v>100000</v>
          </cell>
          <cell r="BI1406">
            <v>200000</v>
          </cell>
          <cell r="BJ1406">
            <v>100000</v>
          </cell>
          <cell r="BK1406">
            <v>9600000</v>
          </cell>
          <cell r="BL1406">
            <v>0</v>
          </cell>
          <cell r="BN1406">
            <v>9600000</v>
          </cell>
          <cell r="BR1406">
            <v>10000000</v>
          </cell>
        </row>
        <row r="1407">
          <cell r="B1407">
            <v>20050002</v>
          </cell>
          <cell r="C1407" t="str">
            <v>Yayat Hidayat</v>
          </cell>
          <cell r="D1407" t="str">
            <v>Security</v>
          </cell>
          <cell r="E1407" t="str">
            <v>PT MAV</v>
          </cell>
          <cell r="F1407">
            <v>13</v>
          </cell>
          <cell r="G1407" t="str">
            <v>00-00-0000</v>
          </cell>
          <cell r="I1407" t="str">
            <v>01-05-2020</v>
          </cell>
          <cell r="J1407" t="str">
            <v>Mandiri</v>
          </cell>
          <cell r="M1407">
            <v>2000000</v>
          </cell>
          <cell r="N1407">
            <v>21</v>
          </cell>
          <cell r="O1407">
            <v>2000000</v>
          </cell>
          <cell r="P1407">
            <v>1043392</v>
          </cell>
          <cell r="S1407">
            <v>3043392</v>
          </cell>
          <cell r="AF1407">
            <v>144923.42857142858</v>
          </cell>
          <cell r="AG1407">
            <v>3043392</v>
          </cell>
          <cell r="AL1407">
            <v>0</v>
          </cell>
          <cell r="BB1407">
            <v>3043392</v>
          </cell>
          <cell r="BC1407">
            <v>37144.7552</v>
          </cell>
          <cell r="BD1407">
            <v>12520.704</v>
          </cell>
          <cell r="BE1407">
            <v>166942.72</v>
          </cell>
          <cell r="BF1407">
            <v>154422.016</v>
          </cell>
          <cell r="BG1407">
            <v>83471.360000000001</v>
          </cell>
          <cell r="BH1407">
            <v>41735.68</v>
          </cell>
          <cell r="BI1407">
            <v>83471.360000000001</v>
          </cell>
          <cell r="BJ1407">
            <v>41735.68</v>
          </cell>
          <cell r="BK1407">
            <v>2876449.28</v>
          </cell>
          <cell r="BL1407">
            <v>0</v>
          </cell>
          <cell r="BN1407">
            <v>2876449.28</v>
          </cell>
          <cell r="BR1407">
            <v>4173568</v>
          </cell>
        </row>
        <row r="1408">
          <cell r="B1408" t="str">
            <v>19050003</v>
          </cell>
          <cell r="C1408" t="str">
            <v xml:space="preserve">Ondy Sulaeman </v>
          </cell>
          <cell r="D1408" t="str">
            <v>Security</v>
          </cell>
          <cell r="E1408" t="str">
            <v>PT MAV</v>
          </cell>
          <cell r="F1408">
            <v>14</v>
          </cell>
          <cell r="G1408" t="str">
            <v>00-00-0000</v>
          </cell>
          <cell r="H1408" t="str">
            <v>K/2</v>
          </cell>
          <cell r="I1408" t="str">
            <v>06-05-2020</v>
          </cell>
          <cell r="J1408" t="str">
            <v>Mandiri</v>
          </cell>
          <cell r="M1408">
            <v>2000000</v>
          </cell>
          <cell r="N1408">
            <v>21</v>
          </cell>
          <cell r="O1408">
            <v>2000000</v>
          </cell>
          <cell r="P1408">
            <v>1043392</v>
          </cell>
          <cell r="S1408">
            <v>3043392</v>
          </cell>
          <cell r="AF1408">
            <v>144923.42857142858</v>
          </cell>
          <cell r="AG1408">
            <v>3043392</v>
          </cell>
          <cell r="AL1408">
            <v>0</v>
          </cell>
          <cell r="BB1408">
            <v>3043392</v>
          </cell>
          <cell r="BC1408">
            <v>37144.7552</v>
          </cell>
          <cell r="BD1408">
            <v>12520.704</v>
          </cell>
          <cell r="BE1408">
            <v>166942.72</v>
          </cell>
          <cell r="BF1408">
            <v>154422.016</v>
          </cell>
          <cell r="BG1408">
            <v>83471.360000000001</v>
          </cell>
          <cell r="BH1408">
            <v>41735.68</v>
          </cell>
          <cell r="BI1408">
            <v>83471.360000000001</v>
          </cell>
          <cell r="BJ1408">
            <v>41735.68</v>
          </cell>
          <cell r="BK1408">
            <v>2876449.28</v>
          </cell>
          <cell r="BL1408">
            <v>0</v>
          </cell>
          <cell r="BN1408">
            <v>2876449.28</v>
          </cell>
          <cell r="BR1408">
            <v>4173568</v>
          </cell>
        </row>
        <row r="1409">
          <cell r="B1409">
            <v>20100011</v>
          </cell>
          <cell r="C1409" t="str">
            <v>Daros Junaedi</v>
          </cell>
          <cell r="D1409" t="str">
            <v>OB /GA</v>
          </cell>
          <cell r="E1409" t="str">
            <v>PT MAV</v>
          </cell>
          <cell r="F1409">
            <v>15</v>
          </cell>
          <cell r="G1409" t="str">
            <v>00-00-0000</v>
          </cell>
          <cell r="H1409" t="str">
            <v>K/2</v>
          </cell>
          <cell r="I1409">
            <v>44105</v>
          </cell>
          <cell r="J1409" t="str">
            <v>Mandiri</v>
          </cell>
          <cell r="K1409">
            <v>1730007238711</v>
          </cell>
          <cell r="M1409">
            <v>2000000</v>
          </cell>
          <cell r="N1409">
            <v>21</v>
          </cell>
          <cell r="O1409">
            <v>2000000</v>
          </cell>
          <cell r="P1409">
            <v>1043392</v>
          </cell>
          <cell r="S1409">
            <v>3043392</v>
          </cell>
          <cell r="AF1409">
            <v>144923.42857142858</v>
          </cell>
          <cell r="AG1409">
            <v>3043392</v>
          </cell>
          <cell r="AL1409">
            <v>0</v>
          </cell>
          <cell r="BB1409">
            <v>3043392</v>
          </cell>
          <cell r="BC1409">
            <v>37144.7552</v>
          </cell>
          <cell r="BD1409">
            <v>12520.704</v>
          </cell>
          <cell r="BE1409">
            <v>166942.72</v>
          </cell>
          <cell r="BF1409">
            <v>154422.016</v>
          </cell>
          <cell r="BG1409">
            <v>83471.360000000001</v>
          </cell>
          <cell r="BH1409">
            <v>41735.68</v>
          </cell>
          <cell r="BI1409">
            <v>83471.360000000001</v>
          </cell>
          <cell r="BJ1409">
            <v>41735.68</v>
          </cell>
          <cell r="BK1409">
            <v>2876449.28</v>
          </cell>
          <cell r="BN1409">
            <v>2876449.28</v>
          </cell>
          <cell r="BR1409">
            <v>4173568</v>
          </cell>
        </row>
        <row r="1410">
          <cell r="B1410">
            <v>20080010</v>
          </cell>
          <cell r="C1410" t="str">
            <v>Dewi Anggraeni</v>
          </cell>
          <cell r="D1410" t="str">
            <v>Administrasi Produksi</v>
          </cell>
          <cell r="E1410" t="str">
            <v>PT MAV</v>
          </cell>
          <cell r="F1410">
            <v>16</v>
          </cell>
          <cell r="G1410" t="str">
            <v>00-00-0000</v>
          </cell>
          <cell r="H1410" t="str">
            <v>TK/0</v>
          </cell>
          <cell r="I1410">
            <v>44110</v>
          </cell>
          <cell r="J1410" t="str">
            <v>Mandiri</v>
          </cell>
          <cell r="K1410">
            <v>1730007452635</v>
          </cell>
          <cell r="M1410">
            <v>2000000</v>
          </cell>
          <cell r="N1410">
            <v>21</v>
          </cell>
          <cell r="O1410">
            <v>2000000</v>
          </cell>
          <cell r="P1410">
            <v>1043392</v>
          </cell>
          <cell r="S1410">
            <v>3043392</v>
          </cell>
          <cell r="AF1410">
            <v>144923.42857142858</v>
          </cell>
          <cell r="AG1410">
            <v>3043392</v>
          </cell>
          <cell r="AL1410">
            <v>0</v>
          </cell>
          <cell r="BB1410">
            <v>3043392</v>
          </cell>
          <cell r="BC1410">
            <v>37144.7552</v>
          </cell>
          <cell r="BD1410">
            <v>12520.704</v>
          </cell>
          <cell r="BE1410">
            <v>166942.72</v>
          </cell>
          <cell r="BF1410">
            <v>154422.016</v>
          </cell>
          <cell r="BG1410">
            <v>83471.360000000001</v>
          </cell>
          <cell r="BH1410">
            <v>41735.68</v>
          </cell>
          <cell r="BI1410">
            <v>83471.360000000001</v>
          </cell>
          <cell r="BJ1410">
            <v>41735.68</v>
          </cell>
          <cell r="BK1410">
            <v>2876449.28</v>
          </cell>
          <cell r="BN1410">
            <v>2876449.28</v>
          </cell>
          <cell r="BR1410">
            <v>4173568</v>
          </cell>
        </row>
        <row r="1411">
          <cell r="B1411">
            <v>20070007</v>
          </cell>
          <cell r="C1411" t="str">
            <v>Ade Purnama</v>
          </cell>
          <cell r="D1411" t="str">
            <v>Operator Mchining</v>
          </cell>
          <cell r="E1411" t="str">
            <v>PT MAV</v>
          </cell>
          <cell r="F1411">
            <v>17</v>
          </cell>
          <cell r="G1411" t="str">
            <v>00-00-0000</v>
          </cell>
          <cell r="H1411" t="str">
            <v>TK/0</v>
          </cell>
          <cell r="I1411">
            <v>44090</v>
          </cell>
          <cell r="J1411" t="str">
            <v>Mandiri</v>
          </cell>
          <cell r="K1411">
            <v>1730007239164</v>
          </cell>
          <cell r="M1411">
            <v>2000000</v>
          </cell>
          <cell r="N1411">
            <v>20</v>
          </cell>
          <cell r="O1411">
            <v>1904761.9047619049</v>
          </cell>
          <cell r="P1411">
            <v>993706.66666666663</v>
          </cell>
          <cell r="S1411">
            <v>4173568</v>
          </cell>
          <cell r="AF1411">
            <v>198741.33333333334</v>
          </cell>
          <cell r="AG1411">
            <v>3974826.666666667</v>
          </cell>
          <cell r="AL1411">
            <v>0</v>
          </cell>
          <cell r="BB1411">
            <v>3974826.666666667</v>
          </cell>
          <cell r="BC1411">
            <v>37144.7552</v>
          </cell>
          <cell r="BD1411">
            <v>12520.704</v>
          </cell>
          <cell r="BF1411">
            <v>154422.016</v>
          </cell>
          <cell r="BG1411">
            <v>83471.360000000001</v>
          </cell>
          <cell r="BH1411">
            <v>41735.68</v>
          </cell>
          <cell r="BI1411">
            <v>83471.360000000001</v>
          </cell>
          <cell r="BK1411">
            <v>3849619.6266666669</v>
          </cell>
          <cell r="BN1411">
            <v>3849619.6266666669</v>
          </cell>
          <cell r="BR1411">
            <v>4173568</v>
          </cell>
        </row>
        <row r="1412">
          <cell r="B1412">
            <v>20070008</v>
          </cell>
          <cell r="C1412" t="str">
            <v>Umar Basri</v>
          </cell>
          <cell r="D1412" t="str">
            <v>Operator Machining</v>
          </cell>
          <cell r="E1412" t="str">
            <v>PT MAV</v>
          </cell>
          <cell r="F1412">
            <v>18</v>
          </cell>
          <cell r="G1412" t="str">
            <v>00-00-0000</v>
          </cell>
          <cell r="H1412" t="str">
            <v>K/1</v>
          </cell>
          <cell r="I1412">
            <v>44090</v>
          </cell>
          <cell r="J1412" t="str">
            <v>Mandiri</v>
          </cell>
          <cell r="K1412">
            <v>1730007239560</v>
          </cell>
          <cell r="M1412">
            <v>2000000</v>
          </cell>
          <cell r="N1412">
            <v>21</v>
          </cell>
          <cell r="O1412">
            <v>2000000</v>
          </cell>
          <cell r="P1412">
            <v>1043392</v>
          </cell>
          <cell r="S1412">
            <v>3043392</v>
          </cell>
          <cell r="AF1412">
            <v>144923.42857142858</v>
          </cell>
          <cell r="AG1412">
            <v>3043392</v>
          </cell>
          <cell r="AL1412">
            <v>0</v>
          </cell>
          <cell r="BB1412">
            <v>3043392</v>
          </cell>
          <cell r="BC1412">
            <v>37144.7552</v>
          </cell>
          <cell r="BD1412">
            <v>12520.704</v>
          </cell>
          <cell r="BE1412">
            <v>166942.72</v>
          </cell>
          <cell r="BF1412">
            <v>154422.016</v>
          </cell>
          <cell r="BG1412">
            <v>83471.360000000001</v>
          </cell>
          <cell r="BH1412">
            <v>41735.68</v>
          </cell>
          <cell r="BI1412">
            <v>83471.360000000001</v>
          </cell>
          <cell r="BJ1412">
            <v>41735.68</v>
          </cell>
          <cell r="BK1412">
            <v>2876449.28</v>
          </cell>
          <cell r="BN1412">
            <v>2876449.28</v>
          </cell>
          <cell r="BR1412">
            <v>4173568</v>
          </cell>
        </row>
        <row r="1413">
          <cell r="B1413">
            <v>20070009</v>
          </cell>
          <cell r="C1413" t="str">
            <v>Muhamad Iqbal Hudori</v>
          </cell>
          <cell r="D1413" t="str">
            <v>Operator Assy</v>
          </cell>
          <cell r="E1413" t="str">
            <v>PT MAV</v>
          </cell>
          <cell r="F1413">
            <v>19</v>
          </cell>
          <cell r="G1413" t="str">
            <v>00-00-0000</v>
          </cell>
          <cell r="H1413" t="str">
            <v>TK/0</v>
          </cell>
          <cell r="I1413">
            <v>44090</v>
          </cell>
          <cell r="J1413" t="str">
            <v>Mandiri</v>
          </cell>
          <cell r="K1413">
            <v>1730007238596</v>
          </cell>
          <cell r="M1413">
            <v>2000000</v>
          </cell>
          <cell r="N1413">
            <v>21</v>
          </cell>
          <cell r="O1413">
            <v>2000000</v>
          </cell>
          <cell r="P1413">
            <v>1043392</v>
          </cell>
          <cell r="S1413">
            <v>3043392</v>
          </cell>
          <cell r="AF1413">
            <v>144923.42857142858</v>
          </cell>
          <cell r="AG1413">
            <v>3043392</v>
          </cell>
          <cell r="AL1413">
            <v>0</v>
          </cell>
          <cell r="BB1413">
            <v>3043392</v>
          </cell>
          <cell r="BC1413">
            <v>37144.7552</v>
          </cell>
          <cell r="BD1413">
            <v>12520.704</v>
          </cell>
          <cell r="BF1413">
            <v>154422.016</v>
          </cell>
          <cell r="BG1413">
            <v>83471.360000000001</v>
          </cell>
          <cell r="BH1413">
            <v>41735.68</v>
          </cell>
          <cell r="BI1413">
            <v>83471.360000000001</v>
          </cell>
          <cell r="BK1413">
            <v>2918184.96</v>
          </cell>
          <cell r="BN1413">
            <v>2918184.96</v>
          </cell>
          <cell r="BR1413">
            <v>4173568</v>
          </cell>
        </row>
        <row r="1414">
          <cell r="B1414">
            <v>20100012</v>
          </cell>
          <cell r="C1414" t="str">
            <v>Bambang Triono</v>
          </cell>
          <cell r="D1414" t="str">
            <v>SPV Foundry</v>
          </cell>
          <cell r="E1414" t="str">
            <v>PT MAV</v>
          </cell>
          <cell r="F1414">
            <v>20</v>
          </cell>
          <cell r="G1414" t="str">
            <v>00-00-0000</v>
          </cell>
          <cell r="H1414" t="str">
            <v>K/2</v>
          </cell>
          <cell r="I1414">
            <v>44114</v>
          </cell>
          <cell r="J1414" t="str">
            <v>Mandiri</v>
          </cell>
          <cell r="K1414">
            <v>1730007238661</v>
          </cell>
          <cell r="M1414">
            <v>2000000</v>
          </cell>
          <cell r="N1414">
            <v>21</v>
          </cell>
          <cell r="O1414">
            <v>2000000</v>
          </cell>
          <cell r="P1414">
            <v>1912500</v>
          </cell>
          <cell r="S1414">
            <v>3912500</v>
          </cell>
          <cell r="AF1414">
            <v>186309.52380952382</v>
          </cell>
          <cell r="AG1414">
            <v>3912500</v>
          </cell>
          <cell r="AL1414">
            <v>0</v>
          </cell>
          <cell r="BB1414">
            <v>3912500</v>
          </cell>
          <cell r="BC1414">
            <v>68085</v>
          </cell>
          <cell r="BD1414">
            <v>22950</v>
          </cell>
          <cell r="BE1414">
            <v>306000</v>
          </cell>
          <cell r="BF1414">
            <v>283050</v>
          </cell>
          <cell r="BG1414">
            <v>153000</v>
          </cell>
          <cell r="BH1414">
            <v>76500</v>
          </cell>
          <cell r="BI1414">
            <v>153000</v>
          </cell>
          <cell r="BJ1414">
            <v>76500</v>
          </cell>
          <cell r="BK1414">
            <v>3606500</v>
          </cell>
          <cell r="BN1414">
            <v>3606500</v>
          </cell>
          <cell r="BR1414">
            <v>7650000</v>
          </cell>
        </row>
        <row r="1415">
          <cell r="B1415" t="str">
            <v>20080006</v>
          </cell>
          <cell r="C1415" t="str">
            <v>Yuliadevi Widya Nugraha</v>
          </cell>
          <cell r="D1415" t="str">
            <v>Manager PPIC</v>
          </cell>
          <cell r="E1415" t="str">
            <v>PT MAV</v>
          </cell>
          <cell r="F1415">
            <v>21</v>
          </cell>
          <cell r="G1415" t="str">
            <v>00-00-0000</v>
          </cell>
          <cell r="H1415" t="str">
            <v>K/3</v>
          </cell>
          <cell r="I1415" t="str">
            <v>03-08-2020</v>
          </cell>
          <cell r="J1415" t="str">
            <v>Mandiri</v>
          </cell>
          <cell r="K1415" t="str">
            <v>1320016103252</v>
          </cell>
          <cell r="L1415" t="str">
            <v>07.972.979.4-215.000</v>
          </cell>
          <cell r="M1415">
            <v>2000000</v>
          </cell>
          <cell r="N1415">
            <v>21</v>
          </cell>
          <cell r="O1415">
            <v>2000000</v>
          </cell>
          <cell r="P1415">
            <v>3750000</v>
          </cell>
          <cell r="S1415">
            <v>5750000</v>
          </cell>
          <cell r="AF1415">
            <v>273809.52380952379</v>
          </cell>
          <cell r="AG1415">
            <v>5750000</v>
          </cell>
          <cell r="AL1415">
            <v>0</v>
          </cell>
          <cell r="BB1415">
            <v>5750000</v>
          </cell>
          <cell r="BC1415">
            <v>36000</v>
          </cell>
          <cell r="BD1415">
            <v>45000</v>
          </cell>
          <cell r="BE1415">
            <v>600000</v>
          </cell>
          <cell r="BF1415">
            <v>555000</v>
          </cell>
          <cell r="BG1415">
            <v>300000</v>
          </cell>
          <cell r="BH1415">
            <v>150000</v>
          </cell>
          <cell r="BI1415">
            <v>300000</v>
          </cell>
          <cell r="BJ1415">
            <v>150000</v>
          </cell>
          <cell r="BK1415">
            <v>5150000</v>
          </cell>
          <cell r="BL1415">
            <v>0</v>
          </cell>
          <cell r="BN1415">
            <v>5150000</v>
          </cell>
          <cell r="BR1415">
            <v>15000000</v>
          </cell>
        </row>
        <row r="1416">
          <cell r="B1416" t="str">
            <v>19030027</v>
          </cell>
          <cell r="C1416" t="str">
            <v xml:space="preserve">Dede Firmanysah </v>
          </cell>
          <cell r="D1416" t="str">
            <v xml:space="preserve"> QC</v>
          </cell>
          <cell r="E1416" t="str">
            <v>PT MAV</v>
          </cell>
          <cell r="F1416">
            <v>22</v>
          </cell>
          <cell r="G1416" t="str">
            <v>00-00-0000</v>
          </cell>
          <cell r="H1416" t="str">
            <v>TK/0</v>
          </cell>
          <cell r="I1416" t="str">
            <v>01-04-2019</v>
          </cell>
          <cell r="J1416" t="str">
            <v>Mandiri</v>
          </cell>
          <cell r="M1416">
            <v>2000000</v>
          </cell>
          <cell r="N1416">
            <v>21</v>
          </cell>
          <cell r="O1416">
            <v>2000000</v>
          </cell>
          <cell r="P1416">
            <v>1150000</v>
          </cell>
          <cell r="S1416">
            <v>3150000</v>
          </cell>
          <cell r="AF1416">
            <v>150000</v>
          </cell>
          <cell r="AG1416">
            <v>3150000</v>
          </cell>
          <cell r="AL1416">
            <v>0</v>
          </cell>
          <cell r="BB1416">
            <v>3150000</v>
          </cell>
          <cell r="BC1416">
            <v>11040</v>
          </cell>
          <cell r="BD1416">
            <v>13800</v>
          </cell>
          <cell r="BF1416">
            <v>170200</v>
          </cell>
          <cell r="BG1416">
            <v>92000</v>
          </cell>
          <cell r="BH1416">
            <v>46000</v>
          </cell>
          <cell r="BI1416">
            <v>92000</v>
          </cell>
          <cell r="BK1416">
            <v>3012000</v>
          </cell>
          <cell r="BL1416">
            <v>0</v>
          </cell>
          <cell r="BN1416">
            <v>3012000</v>
          </cell>
          <cell r="BR1416">
            <v>4600000</v>
          </cell>
        </row>
        <row r="1417">
          <cell r="B1417" t="str">
            <v>19010012</v>
          </cell>
          <cell r="C1417" t="str">
            <v>Ubaidillah</v>
          </cell>
          <cell r="D1417" t="str">
            <v>Operator Assy</v>
          </cell>
          <cell r="E1417" t="str">
            <v>PT MAV</v>
          </cell>
          <cell r="F1417">
            <v>23</v>
          </cell>
          <cell r="G1417" t="str">
            <v>00-00-0000</v>
          </cell>
          <cell r="H1417" t="str">
            <v>TK/0</v>
          </cell>
          <cell r="I1417" t="str">
            <v>20-05-2020</v>
          </cell>
          <cell r="J1417" t="str">
            <v>Mandiri</v>
          </cell>
          <cell r="M1417">
            <v>2000000</v>
          </cell>
          <cell r="N1417">
            <v>21</v>
          </cell>
          <cell r="O1417">
            <v>2000000</v>
          </cell>
          <cell r="P1417">
            <v>1100000</v>
          </cell>
          <cell r="S1417">
            <v>3100000</v>
          </cell>
          <cell r="AF1417">
            <v>147619.04761904763</v>
          </cell>
          <cell r="AG1417">
            <v>3100000.0000000005</v>
          </cell>
          <cell r="AL1417">
            <v>0</v>
          </cell>
          <cell r="AT1417" t="str">
            <v>01 of 01</v>
          </cell>
          <cell r="AV1417" t="str">
            <v>LUNAS</v>
          </cell>
          <cell r="BB1417">
            <v>3100000.0000000005</v>
          </cell>
          <cell r="BC1417">
            <v>10560</v>
          </cell>
          <cell r="BD1417">
            <v>13200</v>
          </cell>
          <cell r="BE1417">
            <v>176000</v>
          </cell>
          <cell r="BF1417">
            <v>162800</v>
          </cell>
          <cell r="BG1417">
            <v>88000</v>
          </cell>
          <cell r="BH1417">
            <v>44000</v>
          </cell>
          <cell r="BI1417">
            <v>88000</v>
          </cell>
          <cell r="BJ1417">
            <v>44000</v>
          </cell>
          <cell r="BK1417">
            <v>2924000.0000000005</v>
          </cell>
          <cell r="BL1417">
            <v>0</v>
          </cell>
          <cell r="BN1417">
            <v>2924000.0000000005</v>
          </cell>
          <cell r="BR1417">
            <v>4400000</v>
          </cell>
        </row>
        <row r="1418">
          <cell r="B1418">
            <v>19110022</v>
          </cell>
          <cell r="C1418" t="str">
            <v>Nurul hadi</v>
          </cell>
          <cell r="D1418" t="str">
            <v>Staff Gudang</v>
          </cell>
          <cell r="E1418" t="str">
            <v>PT MAV</v>
          </cell>
          <cell r="F1418">
            <v>24</v>
          </cell>
          <cell r="G1418" t="str">
            <v>00-00-0000</v>
          </cell>
          <cell r="H1418" t="str">
            <v>TK/0</v>
          </cell>
          <cell r="I1418" t="str">
            <v>20-05-2020</v>
          </cell>
          <cell r="J1418" t="str">
            <v>Mandiri</v>
          </cell>
          <cell r="M1418">
            <v>2000000</v>
          </cell>
          <cell r="N1418">
            <v>21</v>
          </cell>
          <cell r="O1418">
            <v>2000000</v>
          </cell>
          <cell r="P1418">
            <v>1100000</v>
          </cell>
          <cell r="S1418">
            <v>3100000</v>
          </cell>
          <cell r="AF1418">
            <v>147619.04761904763</v>
          </cell>
          <cell r="AG1418">
            <v>3100000.0000000005</v>
          </cell>
          <cell r="AL1418">
            <v>0</v>
          </cell>
          <cell r="AT1418" t="str">
            <v>01 of 01</v>
          </cell>
          <cell r="AV1418" t="str">
            <v>LUNAS</v>
          </cell>
          <cell r="BB1418">
            <v>3100000.0000000005</v>
          </cell>
          <cell r="BC1418">
            <v>10560</v>
          </cell>
          <cell r="BD1418">
            <v>13200</v>
          </cell>
          <cell r="BF1418">
            <v>162800</v>
          </cell>
          <cell r="BG1418">
            <v>88000</v>
          </cell>
          <cell r="BH1418">
            <v>44000</v>
          </cell>
          <cell r="BI1418">
            <v>88000</v>
          </cell>
          <cell r="BK1418">
            <v>2968000.0000000005</v>
          </cell>
          <cell r="BL1418">
            <v>0</v>
          </cell>
          <cell r="BN1418">
            <v>2968000.0000000005</v>
          </cell>
          <cell r="BR1418">
            <v>4400000</v>
          </cell>
        </row>
        <row r="1419">
          <cell r="B1419" t="str">
            <v>19030023</v>
          </cell>
          <cell r="C1419" t="str">
            <v>Dian Dwi Lestari</v>
          </cell>
          <cell r="D1419" t="str">
            <v>Staff PPIC</v>
          </cell>
          <cell r="E1419" t="str">
            <v>PT MAV</v>
          </cell>
          <cell r="F1419">
            <v>25</v>
          </cell>
          <cell r="G1419" t="str">
            <v>00-00-0000</v>
          </cell>
          <cell r="H1419" t="str">
            <v>TK/0</v>
          </cell>
          <cell r="I1419" t="str">
            <v>21-03-2020</v>
          </cell>
          <cell r="J1419" t="str">
            <v>Mandiri</v>
          </cell>
          <cell r="M1419">
            <v>2000000</v>
          </cell>
          <cell r="N1419">
            <v>21</v>
          </cell>
          <cell r="O1419">
            <v>2000000</v>
          </cell>
          <cell r="P1419">
            <v>1100000</v>
          </cell>
          <cell r="S1419">
            <v>3100000</v>
          </cell>
          <cell r="AF1419">
            <v>147619.04761904763</v>
          </cell>
          <cell r="AG1419">
            <v>3100000.0000000005</v>
          </cell>
          <cell r="AL1419">
            <v>0</v>
          </cell>
          <cell r="AT1419" t="str">
            <v>01 of 01</v>
          </cell>
          <cell r="AV1419" t="str">
            <v>LUNAS</v>
          </cell>
          <cell r="BB1419">
            <v>3100000.0000000005</v>
          </cell>
          <cell r="BC1419">
            <v>10560</v>
          </cell>
          <cell r="BD1419">
            <v>13200</v>
          </cell>
          <cell r="BE1419">
            <v>176000</v>
          </cell>
          <cell r="BF1419">
            <v>162800</v>
          </cell>
          <cell r="BG1419">
            <v>88000</v>
          </cell>
          <cell r="BH1419">
            <v>44000</v>
          </cell>
          <cell r="BI1419">
            <v>88000</v>
          </cell>
          <cell r="BJ1419">
            <v>44000</v>
          </cell>
          <cell r="BK1419">
            <v>2924000.0000000005</v>
          </cell>
          <cell r="BL1419">
            <v>0</v>
          </cell>
          <cell r="BN1419">
            <v>2924000.0000000005</v>
          </cell>
          <cell r="BR1419">
            <v>4400000</v>
          </cell>
        </row>
        <row r="1420">
          <cell r="B1420">
            <v>20070002</v>
          </cell>
          <cell r="C1420" t="str">
            <v>Raden Wahid Abdurahman</v>
          </cell>
          <cell r="D1420" t="str">
            <v>Staff Warehouse</v>
          </cell>
          <cell r="E1420" t="str">
            <v>PT MAV</v>
          </cell>
          <cell r="F1420">
            <v>26</v>
          </cell>
          <cell r="G1420" t="str">
            <v>00-00-0000</v>
          </cell>
          <cell r="H1420" t="str">
            <v>K/1</v>
          </cell>
          <cell r="I1420" t="str">
            <v>21-07-2020</v>
          </cell>
          <cell r="J1420" t="str">
            <v>Mandiri</v>
          </cell>
          <cell r="K1420" t="str">
            <v>1560000779878</v>
          </cell>
          <cell r="L1420" t="str">
            <v>66.569.647.2-407.000</v>
          </cell>
          <cell r="M1420">
            <v>2000000</v>
          </cell>
          <cell r="N1420">
            <v>21</v>
          </cell>
          <cell r="O1420">
            <v>2000000</v>
          </cell>
          <cell r="P1420">
            <v>1125000</v>
          </cell>
          <cell r="S1420">
            <v>3125000</v>
          </cell>
          <cell r="AF1420">
            <v>148809.52380952382</v>
          </cell>
          <cell r="AG1420">
            <v>3125000</v>
          </cell>
          <cell r="AL1420">
            <v>0</v>
          </cell>
          <cell r="BB1420">
            <v>3125000</v>
          </cell>
          <cell r="BC1420">
            <v>10800</v>
          </cell>
          <cell r="BD1420">
            <v>13500</v>
          </cell>
          <cell r="BE1420">
            <v>180000</v>
          </cell>
          <cell r="BF1420">
            <v>166500</v>
          </cell>
          <cell r="BG1420">
            <v>90000</v>
          </cell>
          <cell r="BH1420">
            <v>45000</v>
          </cell>
          <cell r="BI1420">
            <v>90000</v>
          </cell>
          <cell r="BJ1420">
            <v>45000</v>
          </cell>
          <cell r="BK1420">
            <v>2945000</v>
          </cell>
          <cell r="BN1420">
            <v>2945000</v>
          </cell>
          <cell r="BR1420">
            <v>4500000</v>
          </cell>
        </row>
        <row r="1421">
          <cell r="B1421" t="str">
            <v>20011032</v>
          </cell>
          <cell r="C1421" t="str">
            <v>Herman</v>
          </cell>
          <cell r="D1421" t="str">
            <v>Security</v>
          </cell>
          <cell r="E1421" t="str">
            <v>PT MAV</v>
          </cell>
          <cell r="F1421">
            <v>27</v>
          </cell>
          <cell r="G1421" t="str">
            <v>00-00-0000</v>
          </cell>
          <cell r="H1421" t="str">
            <v>K/1</v>
          </cell>
          <cell r="I1421" t="str">
            <v>30-11-2020</v>
          </cell>
          <cell r="J1421" t="str">
            <v>Mandiri</v>
          </cell>
          <cell r="M1421">
            <v>2000000</v>
          </cell>
          <cell r="N1421">
            <v>21</v>
          </cell>
          <cell r="O1421">
            <v>2000000</v>
          </cell>
          <cell r="P1421">
            <v>1043392</v>
          </cell>
          <cell r="S1421">
            <v>3043392</v>
          </cell>
          <cell r="AF1421">
            <v>144923.42857142858</v>
          </cell>
          <cell r="AG1421">
            <v>3043392</v>
          </cell>
          <cell r="AL1421">
            <v>0</v>
          </cell>
          <cell r="BB1421">
            <v>3043392</v>
          </cell>
          <cell r="BC1421">
            <v>10016.563199999999</v>
          </cell>
          <cell r="BD1421">
            <v>12520.704</v>
          </cell>
          <cell r="BF1421">
            <v>154422.016</v>
          </cell>
          <cell r="BG1421">
            <v>83471.360000000001</v>
          </cell>
          <cell r="BH1421">
            <v>41735.68</v>
          </cell>
          <cell r="BI1421">
            <v>83471.360000000001</v>
          </cell>
          <cell r="BK1421">
            <v>2918184.96</v>
          </cell>
          <cell r="BN1421">
            <v>2918184.96</v>
          </cell>
          <cell r="BR1421">
            <v>4173568</v>
          </cell>
        </row>
        <row r="1422">
          <cell r="B1422" t="str">
            <v>20011033</v>
          </cell>
          <cell r="C1422" t="str">
            <v>Hasanudin</v>
          </cell>
          <cell r="D1422" t="str">
            <v>Security</v>
          </cell>
          <cell r="E1422" t="str">
            <v>PT MAV</v>
          </cell>
          <cell r="F1422">
            <v>28</v>
          </cell>
          <cell r="G1422" t="str">
            <v>00-00-0000</v>
          </cell>
          <cell r="H1422" t="str">
            <v>K/3</v>
          </cell>
          <cell r="I1422" t="str">
            <v>30-11-2020</v>
          </cell>
          <cell r="J1422" t="str">
            <v>Mandiri</v>
          </cell>
          <cell r="M1422">
            <v>2000000</v>
          </cell>
          <cell r="N1422">
            <v>21</v>
          </cell>
          <cell r="O1422">
            <v>2000000</v>
          </cell>
          <cell r="P1422">
            <v>1043392</v>
          </cell>
          <cell r="S1422">
            <v>3043392</v>
          </cell>
          <cell r="AF1422">
            <v>144923.42857142858</v>
          </cell>
          <cell r="AG1422">
            <v>3043392</v>
          </cell>
          <cell r="AL1422">
            <v>0</v>
          </cell>
          <cell r="BB1422">
            <v>3043392</v>
          </cell>
          <cell r="BC1422">
            <v>10016.563199999999</v>
          </cell>
          <cell r="BD1422">
            <v>12520.704</v>
          </cell>
          <cell r="BF1422">
            <v>154422.016</v>
          </cell>
          <cell r="BG1422">
            <v>83471.360000000001</v>
          </cell>
          <cell r="BH1422">
            <v>41735.68</v>
          </cell>
          <cell r="BI1422">
            <v>83471.360000000001</v>
          </cell>
          <cell r="BK1422">
            <v>2918184.96</v>
          </cell>
          <cell r="BN1422">
            <v>2918184.96</v>
          </cell>
          <cell r="BR1422">
            <v>4173568</v>
          </cell>
        </row>
        <row r="1423">
          <cell r="B1423" t="str">
            <v>20012012</v>
          </cell>
          <cell r="C1423" t="str">
            <v>Ganda</v>
          </cell>
          <cell r="D1423" t="str">
            <v>Staff Purchasing</v>
          </cell>
          <cell r="E1423" t="str">
            <v>PT MAV</v>
          </cell>
          <cell r="F1423">
            <v>29</v>
          </cell>
          <cell r="G1423" t="str">
            <v>00-00-0000</v>
          </cell>
          <cell r="H1423" t="str">
            <v>TK/0</v>
          </cell>
          <cell r="I1423" t="str">
            <v>01-12-2020</v>
          </cell>
          <cell r="J1423" t="str">
            <v>Mandiri</v>
          </cell>
          <cell r="L1423" t="str">
            <v>94.111.123.9-409.000</v>
          </cell>
          <cell r="M1423">
            <v>2000000</v>
          </cell>
          <cell r="N1423">
            <v>21</v>
          </cell>
          <cell r="O1423">
            <v>2000000</v>
          </cell>
          <cell r="P1423">
            <v>1043392</v>
          </cell>
          <cell r="S1423">
            <v>3043392</v>
          </cell>
          <cell r="AF1423">
            <v>144923.42857142858</v>
          </cell>
          <cell r="AG1423">
            <v>3043392</v>
          </cell>
          <cell r="AL1423">
            <v>0</v>
          </cell>
          <cell r="BB1423">
            <v>3043392</v>
          </cell>
          <cell r="BC1423">
            <v>10016.563199999999</v>
          </cell>
          <cell r="BD1423">
            <v>12520.704</v>
          </cell>
          <cell r="BF1423">
            <v>154422.016</v>
          </cell>
          <cell r="BG1423">
            <v>83471.360000000001</v>
          </cell>
          <cell r="BH1423">
            <v>41735.68</v>
          </cell>
          <cell r="BI1423">
            <v>83471.360000000001</v>
          </cell>
          <cell r="BK1423">
            <v>2918184.96</v>
          </cell>
          <cell r="BN1423">
            <v>2918184.96</v>
          </cell>
          <cell r="BR1423">
            <v>4173568</v>
          </cell>
        </row>
        <row r="1424">
          <cell r="B1424" t="str">
            <v>21001023</v>
          </cell>
          <cell r="C1424" t="str">
            <v>Adi Sukma Sastra Di Jaya</v>
          </cell>
          <cell r="D1424" t="str">
            <v>Operator Foundry Non Ferrous</v>
          </cell>
          <cell r="E1424" t="str">
            <v>PT MAV</v>
          </cell>
          <cell r="F1424">
            <v>30</v>
          </cell>
          <cell r="G1424" t="str">
            <v>00-00-0000</v>
          </cell>
          <cell r="H1424" t="str">
            <v>TK/0</v>
          </cell>
          <cell r="I1424" t="str">
            <v>04-01-2021</v>
          </cell>
          <cell r="J1424" t="str">
            <v>Mandiri</v>
          </cell>
          <cell r="K1424" t="str">
            <v>1730007916365</v>
          </cell>
          <cell r="M1424">
            <v>2000000</v>
          </cell>
          <cell r="N1424">
            <v>21</v>
          </cell>
          <cell r="O1424">
            <v>2000000</v>
          </cell>
          <cell r="P1424">
            <v>1043392</v>
          </cell>
          <cell r="S1424">
            <v>4173568</v>
          </cell>
          <cell r="AF1424">
            <v>198741.33333333334</v>
          </cell>
          <cell r="AG1424">
            <v>4173568</v>
          </cell>
          <cell r="AL1424">
            <v>0</v>
          </cell>
          <cell r="BB1424">
            <v>4173568</v>
          </cell>
          <cell r="BC1424">
            <v>10016.563199999999</v>
          </cell>
          <cell r="BD1424">
            <v>12520.704</v>
          </cell>
          <cell r="BE1424">
            <v>166942.72</v>
          </cell>
          <cell r="BF1424">
            <v>154422.016</v>
          </cell>
          <cell r="BG1424">
            <v>83471.360000000001</v>
          </cell>
          <cell r="BH1424">
            <v>41735.68</v>
          </cell>
          <cell r="BI1424">
            <v>83471.360000000001</v>
          </cell>
          <cell r="BJ1424">
            <v>41735.68</v>
          </cell>
          <cell r="BK1424">
            <v>4006625.2799999998</v>
          </cell>
          <cell r="BN1424">
            <v>4006625.2799999998</v>
          </cell>
          <cell r="BR1424">
            <v>4173568</v>
          </cell>
        </row>
        <row r="1425">
          <cell r="B1425" t="str">
            <v>21001024</v>
          </cell>
          <cell r="C1425" t="str">
            <v>Arif Maulana</v>
          </cell>
          <cell r="D1425" t="str">
            <v>Operator Foundry Non Ferrous</v>
          </cell>
          <cell r="E1425" t="str">
            <v>PT MAV</v>
          </cell>
          <cell r="F1425">
            <v>31</v>
          </cell>
          <cell r="G1425" t="str">
            <v>00-00-0000</v>
          </cell>
          <cell r="H1425" t="str">
            <v>TK/0</v>
          </cell>
          <cell r="I1425" t="str">
            <v>04-01-2021</v>
          </cell>
          <cell r="J1425" t="str">
            <v>Mandiri</v>
          </cell>
          <cell r="K1425" t="str">
            <v>1730007916258</v>
          </cell>
          <cell r="M1425">
            <v>2000000</v>
          </cell>
          <cell r="N1425">
            <v>21</v>
          </cell>
          <cell r="O1425">
            <v>2000000</v>
          </cell>
          <cell r="P1425">
            <v>1043392</v>
          </cell>
          <cell r="S1425">
            <v>4173568</v>
          </cell>
          <cell r="AF1425">
            <v>198741.33333333334</v>
          </cell>
          <cell r="AG1425">
            <v>4173568</v>
          </cell>
          <cell r="AL1425">
            <v>0</v>
          </cell>
          <cell r="BB1425">
            <v>4173568</v>
          </cell>
          <cell r="BC1425">
            <v>10016.563199999999</v>
          </cell>
          <cell r="BD1425">
            <v>12520.704</v>
          </cell>
          <cell r="BF1425">
            <v>154422.016</v>
          </cell>
          <cell r="BG1425">
            <v>83471.360000000001</v>
          </cell>
          <cell r="BH1425">
            <v>41735.68</v>
          </cell>
          <cell r="BI1425">
            <v>83471.360000000001</v>
          </cell>
          <cell r="BK1425">
            <v>4048360.96</v>
          </cell>
          <cell r="BN1425">
            <v>4048360.96</v>
          </cell>
          <cell r="BR1425">
            <v>4173568</v>
          </cell>
        </row>
        <row r="1426">
          <cell r="B1426" t="str">
            <v>21001025</v>
          </cell>
          <cell r="C1426" t="str">
            <v>Asep Kasum</v>
          </cell>
          <cell r="D1426" t="str">
            <v>Operator Foundry Non Ferrous</v>
          </cell>
          <cell r="E1426" t="str">
            <v>PT MAV</v>
          </cell>
          <cell r="F1426">
            <v>32</v>
          </cell>
          <cell r="G1426" t="str">
            <v>00-00-0000</v>
          </cell>
          <cell r="H1426" t="str">
            <v>K/0</v>
          </cell>
          <cell r="I1426" t="str">
            <v>04-01-2021</v>
          </cell>
          <cell r="J1426" t="str">
            <v>Mandiri</v>
          </cell>
          <cell r="K1426" t="str">
            <v>1730007916290</v>
          </cell>
          <cell r="M1426">
            <v>2000000</v>
          </cell>
          <cell r="N1426">
            <v>21</v>
          </cell>
          <cell r="O1426">
            <v>2000000</v>
          </cell>
          <cell r="P1426">
            <v>1043392</v>
          </cell>
          <cell r="S1426">
            <v>4173568</v>
          </cell>
          <cell r="AF1426">
            <v>198741.33333333334</v>
          </cell>
          <cell r="AG1426">
            <v>4173568</v>
          </cell>
          <cell r="AL1426">
            <v>0</v>
          </cell>
          <cell r="BB1426">
            <v>4173568</v>
          </cell>
          <cell r="BC1426">
            <v>10016.563199999999</v>
          </cell>
          <cell r="BD1426">
            <v>12520.704</v>
          </cell>
          <cell r="BE1426">
            <v>166942.72</v>
          </cell>
          <cell r="BF1426">
            <v>154422.016</v>
          </cell>
          <cell r="BG1426">
            <v>83471.360000000001</v>
          </cell>
          <cell r="BH1426">
            <v>41735.68</v>
          </cell>
          <cell r="BI1426">
            <v>83471.360000000001</v>
          </cell>
          <cell r="BJ1426">
            <v>41735.68</v>
          </cell>
          <cell r="BK1426">
            <v>4006625.2799999998</v>
          </cell>
          <cell r="BN1426">
            <v>4006625.2799999998</v>
          </cell>
          <cell r="BR1426">
            <v>4173568</v>
          </cell>
        </row>
        <row r="1427">
          <cell r="B1427" t="str">
            <v>21001026</v>
          </cell>
          <cell r="C1427" t="str">
            <v>Fajar</v>
          </cell>
          <cell r="D1427" t="str">
            <v>Operator Foundry Non Ferrous</v>
          </cell>
          <cell r="E1427" t="str">
            <v>PT MAV</v>
          </cell>
          <cell r="F1427">
            <v>33</v>
          </cell>
          <cell r="G1427" t="str">
            <v>00-00-0000</v>
          </cell>
          <cell r="H1427" t="str">
            <v>K/1</v>
          </cell>
          <cell r="I1427" t="str">
            <v>04-01-2021</v>
          </cell>
          <cell r="J1427" t="str">
            <v>Mandiri</v>
          </cell>
          <cell r="K1427" t="str">
            <v>1730007916332</v>
          </cell>
          <cell r="M1427">
            <v>2000000</v>
          </cell>
          <cell r="N1427">
            <v>21</v>
          </cell>
          <cell r="O1427">
            <v>2000000</v>
          </cell>
          <cell r="P1427">
            <v>1043392</v>
          </cell>
          <cell r="S1427">
            <v>4173568</v>
          </cell>
          <cell r="AF1427">
            <v>198741.33333333334</v>
          </cell>
          <cell r="AG1427">
            <v>4173568</v>
          </cell>
          <cell r="AL1427">
            <v>0</v>
          </cell>
          <cell r="BB1427">
            <v>4173568</v>
          </cell>
          <cell r="BC1427">
            <v>10016.563199999999</v>
          </cell>
          <cell r="BD1427">
            <v>12520.704</v>
          </cell>
          <cell r="BE1427">
            <v>166942.72</v>
          </cell>
          <cell r="BF1427">
            <v>154422.016</v>
          </cell>
          <cell r="BG1427">
            <v>83471.360000000001</v>
          </cell>
          <cell r="BH1427">
            <v>41735.68</v>
          </cell>
          <cell r="BI1427">
            <v>83471.360000000001</v>
          </cell>
          <cell r="BJ1427">
            <v>41735.68</v>
          </cell>
          <cell r="BK1427">
            <v>4006625.2799999998</v>
          </cell>
          <cell r="BN1427">
            <v>4006625.2799999998</v>
          </cell>
          <cell r="BR1427">
            <v>4173568</v>
          </cell>
        </row>
        <row r="1428">
          <cell r="B1428" t="str">
            <v>21001027</v>
          </cell>
          <cell r="C1428" t="str">
            <v>Abdul Rohman</v>
          </cell>
          <cell r="D1428" t="str">
            <v>Operator Foundry Non Ferrous</v>
          </cell>
          <cell r="E1428" t="str">
            <v>PT MAV</v>
          </cell>
          <cell r="F1428">
            <v>34</v>
          </cell>
          <cell r="G1428" t="str">
            <v>00-00-0000</v>
          </cell>
          <cell r="H1428" t="str">
            <v>K/2</v>
          </cell>
          <cell r="I1428" t="str">
            <v>04-01-2021</v>
          </cell>
          <cell r="J1428" t="str">
            <v>Mandiri</v>
          </cell>
          <cell r="K1428" t="str">
            <v>1730007916209</v>
          </cell>
          <cell r="M1428">
            <v>2000000</v>
          </cell>
          <cell r="N1428">
            <v>21</v>
          </cell>
          <cell r="O1428">
            <v>2000000</v>
          </cell>
          <cell r="P1428">
            <v>1043392</v>
          </cell>
          <cell r="S1428">
            <v>4173568</v>
          </cell>
          <cell r="AF1428">
            <v>198741.33333333334</v>
          </cell>
          <cell r="AG1428">
            <v>4173568</v>
          </cell>
          <cell r="AL1428">
            <v>0</v>
          </cell>
          <cell r="BB1428">
            <v>4173568</v>
          </cell>
          <cell r="BC1428">
            <v>10016.563199999999</v>
          </cell>
          <cell r="BD1428">
            <v>12520.704</v>
          </cell>
          <cell r="BF1428">
            <v>154422.016</v>
          </cell>
          <cell r="BG1428">
            <v>83471.360000000001</v>
          </cell>
          <cell r="BH1428">
            <v>41735.68</v>
          </cell>
          <cell r="BI1428">
            <v>83471.360000000001</v>
          </cell>
          <cell r="BK1428">
            <v>4048360.96</v>
          </cell>
          <cell r="BN1428">
            <v>4048360.96</v>
          </cell>
          <cell r="BR1428">
            <v>4173568</v>
          </cell>
        </row>
        <row r="1429">
          <cell r="B1429" t="str">
            <v>21001028</v>
          </cell>
          <cell r="C1429" t="str">
            <v>Asep Mulyadi</v>
          </cell>
          <cell r="D1429" t="str">
            <v>Operator Foundry Non Ferrous</v>
          </cell>
          <cell r="E1429" t="str">
            <v>PT MAV</v>
          </cell>
          <cell r="F1429">
            <v>35</v>
          </cell>
          <cell r="G1429" t="str">
            <v>00-00-0000</v>
          </cell>
          <cell r="H1429" t="str">
            <v>K/0</v>
          </cell>
          <cell r="I1429" t="str">
            <v>04-01-2021</v>
          </cell>
          <cell r="J1429" t="str">
            <v>Mandiri</v>
          </cell>
          <cell r="K1429" t="str">
            <v>1730007916365</v>
          </cell>
          <cell r="M1429">
            <v>2000000</v>
          </cell>
          <cell r="N1429">
            <v>21</v>
          </cell>
          <cell r="O1429">
            <v>2000000</v>
          </cell>
          <cell r="P1429">
            <v>1043392</v>
          </cell>
          <cell r="S1429">
            <v>4173568</v>
          </cell>
          <cell r="AF1429">
            <v>198741.33333333334</v>
          </cell>
          <cell r="AG1429">
            <v>4173568</v>
          </cell>
          <cell r="AL1429">
            <v>0</v>
          </cell>
          <cell r="BB1429">
            <v>4173568</v>
          </cell>
          <cell r="BC1429">
            <v>10016.563199999999</v>
          </cell>
          <cell r="BD1429">
            <v>12520.704</v>
          </cell>
          <cell r="BF1429">
            <v>154422.016</v>
          </cell>
          <cell r="BG1429">
            <v>83471.360000000001</v>
          </cell>
          <cell r="BH1429">
            <v>41735.68</v>
          </cell>
          <cell r="BI1429">
            <v>83471.360000000001</v>
          </cell>
          <cell r="BK1429">
            <v>4048360.96</v>
          </cell>
          <cell r="BN1429">
            <v>4048360.96</v>
          </cell>
          <cell r="BR1429">
            <v>4173568</v>
          </cell>
        </row>
        <row r="1430">
          <cell r="B1430" t="str">
            <v>21001033</v>
          </cell>
          <cell r="C1430" t="str">
            <v>Husen</v>
          </cell>
          <cell r="D1430" t="str">
            <v xml:space="preserve">Umum </v>
          </cell>
          <cell r="E1430" t="str">
            <v>PT MAV</v>
          </cell>
          <cell r="F1430">
            <v>36</v>
          </cell>
          <cell r="G1430" t="str">
            <v>00-00-0000</v>
          </cell>
          <cell r="H1430" t="str">
            <v>K/2</v>
          </cell>
          <cell r="I1430" t="str">
            <v>18-01-2021</v>
          </cell>
          <cell r="J1430" t="str">
            <v>Mandiri</v>
          </cell>
          <cell r="K1430" t="str">
            <v>1730007239313</v>
          </cell>
          <cell r="M1430">
            <v>2000000</v>
          </cell>
          <cell r="N1430">
            <v>21</v>
          </cell>
          <cell r="O1430">
            <v>2000000</v>
          </cell>
          <cell r="P1430">
            <v>1043392</v>
          </cell>
          <cell r="S1430">
            <v>4173568</v>
          </cell>
          <cell r="AF1430">
            <v>198741.33333333334</v>
          </cell>
          <cell r="AG1430">
            <v>4173568</v>
          </cell>
          <cell r="AL1430">
            <v>0</v>
          </cell>
          <cell r="BB1430">
            <v>4173568</v>
          </cell>
          <cell r="BC1430">
            <v>10016.563199999999</v>
          </cell>
          <cell r="BD1430">
            <v>12520.704</v>
          </cell>
          <cell r="BF1430">
            <v>154422.016</v>
          </cell>
          <cell r="BG1430">
            <v>83471.360000000001</v>
          </cell>
          <cell r="BH1430">
            <v>41735.68</v>
          </cell>
          <cell r="BI1430">
            <v>83471.360000000001</v>
          </cell>
          <cell r="BK1430">
            <v>4048360.96</v>
          </cell>
          <cell r="BN1430">
            <v>4048360.96</v>
          </cell>
          <cell r="BR1430">
            <v>4173568</v>
          </cell>
        </row>
        <row r="1431">
          <cell r="B1431">
            <v>21002007</v>
          </cell>
          <cell r="C1431" t="str">
            <v>Iwan Hermawan</v>
          </cell>
          <cell r="D1431" t="str">
            <v>Maintenance</v>
          </cell>
          <cell r="E1431" t="str">
            <v>PT MAV</v>
          </cell>
          <cell r="F1431">
            <v>37</v>
          </cell>
          <cell r="G1431" t="str">
            <v>00-00-0000</v>
          </cell>
          <cell r="H1431" t="str">
            <v>K/3</v>
          </cell>
          <cell r="I1431" t="str">
            <v>'02-02-2021</v>
          </cell>
          <cell r="J1431" t="str">
            <v>Mandiri</v>
          </cell>
          <cell r="K1431" t="str">
            <v>1730010426188</v>
          </cell>
          <cell r="M1431">
            <v>2000000</v>
          </cell>
          <cell r="N1431">
            <v>21</v>
          </cell>
          <cell r="O1431">
            <v>2000000</v>
          </cell>
          <cell r="P1431">
            <v>1500000</v>
          </cell>
          <cell r="S1431">
            <v>6000000</v>
          </cell>
          <cell r="AF1431">
            <v>285714.28571428574</v>
          </cell>
          <cell r="AG1431">
            <v>6000000.0000000009</v>
          </cell>
          <cell r="AL1431">
            <v>0</v>
          </cell>
          <cell r="BB1431">
            <v>6000000.0000000009</v>
          </cell>
          <cell r="BC1431">
            <v>14400</v>
          </cell>
          <cell r="BD1431">
            <v>18000</v>
          </cell>
          <cell r="BF1431">
            <v>222000</v>
          </cell>
          <cell r="BG1431">
            <v>120000</v>
          </cell>
          <cell r="BH1431">
            <v>60000</v>
          </cell>
          <cell r="BI1431">
            <v>120000</v>
          </cell>
          <cell r="BK1431">
            <v>5820000.0000000009</v>
          </cell>
          <cell r="BN1431">
            <v>5820000.0000000009</v>
          </cell>
          <cell r="BR1431">
            <v>6000000</v>
          </cell>
        </row>
        <row r="1432">
          <cell r="B1432">
            <v>21002008</v>
          </cell>
          <cell r="C1432" t="str">
            <v>Koko Puguh Sunaryoko</v>
          </cell>
          <cell r="D1432" t="str">
            <v>Wakil Senior Operator Ferrous</v>
          </cell>
          <cell r="E1432" t="str">
            <v>PT MAV</v>
          </cell>
          <cell r="F1432">
            <v>38</v>
          </cell>
          <cell r="G1432" t="str">
            <v>00-00-0000</v>
          </cell>
          <cell r="H1432" t="str">
            <v>K/2</v>
          </cell>
          <cell r="I1432" t="str">
            <v>'02-02-2021</v>
          </cell>
          <cell r="J1432" t="str">
            <v>Mandiri</v>
          </cell>
          <cell r="K1432" t="str">
            <v>1730010426196</v>
          </cell>
          <cell r="M1432">
            <v>2000000</v>
          </cell>
          <cell r="N1432">
            <v>21</v>
          </cell>
          <cell r="O1432">
            <v>2000000</v>
          </cell>
          <cell r="P1432">
            <v>1670000</v>
          </cell>
          <cell r="S1432">
            <v>6680000</v>
          </cell>
          <cell r="AF1432">
            <v>318095.23809523811</v>
          </cell>
          <cell r="AG1432">
            <v>6680000</v>
          </cell>
          <cell r="AL1432">
            <v>0</v>
          </cell>
          <cell r="BB1432">
            <v>6680000</v>
          </cell>
          <cell r="BC1432">
            <v>16032</v>
          </cell>
          <cell r="BD1432">
            <v>20040</v>
          </cell>
          <cell r="BE1432">
            <v>267200</v>
          </cell>
          <cell r="BF1432">
            <v>247160</v>
          </cell>
          <cell r="BG1432">
            <v>133600</v>
          </cell>
          <cell r="BH1432">
            <v>66800</v>
          </cell>
          <cell r="BI1432">
            <v>133600</v>
          </cell>
          <cell r="BJ1432">
            <v>66800</v>
          </cell>
          <cell r="BK1432">
            <v>6412800</v>
          </cell>
          <cell r="BN1432">
            <v>6412800</v>
          </cell>
          <cell r="BR1432">
            <v>6680000</v>
          </cell>
        </row>
        <row r="1433">
          <cell r="B1433">
            <v>21001012</v>
          </cell>
          <cell r="C1433" t="str">
            <v>Iyi Andri Rijal Zaeni</v>
          </cell>
          <cell r="D1433" t="str">
            <v>Operator Machining</v>
          </cell>
          <cell r="E1433" t="str">
            <v>PT MAV</v>
          </cell>
          <cell r="F1433">
            <v>39</v>
          </cell>
          <cell r="G1433" t="str">
            <v>00-00-0000</v>
          </cell>
          <cell r="H1433" t="str">
            <v>K/0</v>
          </cell>
          <cell r="I1433" t="str">
            <v>'04-01-2021</v>
          </cell>
          <cell r="J1433" t="str">
            <v>Mandiri</v>
          </cell>
          <cell r="K1433" t="str">
            <v>1730007639850</v>
          </cell>
          <cell r="M1433">
            <v>2000000</v>
          </cell>
          <cell r="N1433">
            <v>21</v>
          </cell>
          <cell r="O1433">
            <v>2000000</v>
          </cell>
          <cell r="P1433">
            <v>1043392</v>
          </cell>
          <cell r="S1433">
            <v>4173568</v>
          </cell>
          <cell r="AF1433">
            <v>198741.33333333334</v>
          </cell>
          <cell r="AG1433">
            <v>4173568</v>
          </cell>
          <cell r="AL1433">
            <v>0</v>
          </cell>
          <cell r="BB1433">
            <v>4173568</v>
          </cell>
          <cell r="BC1433">
            <v>10016.563199999999</v>
          </cell>
          <cell r="BD1433">
            <v>12520.704</v>
          </cell>
          <cell r="BE1433">
            <v>166942.72</v>
          </cell>
          <cell r="BF1433">
            <v>154422.016</v>
          </cell>
          <cell r="BG1433">
            <v>83471.360000000001</v>
          </cell>
          <cell r="BH1433">
            <v>41735.68</v>
          </cell>
          <cell r="BI1433">
            <v>83471.360000000001</v>
          </cell>
          <cell r="BJ1433">
            <v>41735.68</v>
          </cell>
          <cell r="BK1433">
            <v>4006625.2799999998</v>
          </cell>
          <cell r="BN1433">
            <v>4006625.2799999998</v>
          </cell>
          <cell r="BR1433">
            <v>4173568</v>
          </cell>
        </row>
        <row r="1434">
          <cell r="B1434">
            <v>21003034</v>
          </cell>
          <cell r="C1434" t="str">
            <v>Gabe Tua Putra</v>
          </cell>
          <cell r="D1434" t="str">
            <v>Admin HR &amp; GA</v>
          </cell>
          <cell r="E1434" t="str">
            <v>PT MAV</v>
          </cell>
          <cell r="F1434">
            <v>40</v>
          </cell>
          <cell r="G1434" t="str">
            <v>00-00-0000</v>
          </cell>
          <cell r="H1434" t="str">
            <v>TK/0</v>
          </cell>
          <cell r="I1434" t="str">
            <v>08-03-2021</v>
          </cell>
          <cell r="J1434" t="str">
            <v>Mandiri</v>
          </cell>
          <cell r="K1434" t="str">
            <v>1730010519909</v>
          </cell>
          <cell r="M1434">
            <v>2000000</v>
          </cell>
          <cell r="N1434">
            <v>21</v>
          </cell>
          <cell r="O1434">
            <v>2000000</v>
          </cell>
          <cell r="P1434">
            <v>1125000</v>
          </cell>
          <cell r="S1434">
            <v>4500000</v>
          </cell>
          <cell r="AF1434">
            <v>214285.71428571429</v>
          </cell>
          <cell r="AG1434">
            <v>4500000</v>
          </cell>
          <cell r="AL1434">
            <v>0</v>
          </cell>
          <cell r="BB1434">
            <v>4500000</v>
          </cell>
          <cell r="BC1434">
            <v>10800</v>
          </cell>
          <cell r="BD1434">
            <v>13500</v>
          </cell>
          <cell r="BE1434">
            <v>180000</v>
          </cell>
          <cell r="BF1434">
            <v>166500</v>
          </cell>
          <cell r="BG1434">
            <v>90000</v>
          </cell>
          <cell r="BH1434">
            <v>45000</v>
          </cell>
          <cell r="BI1434">
            <v>90000</v>
          </cell>
          <cell r="BJ1434">
            <v>45000</v>
          </cell>
          <cell r="BK1434">
            <v>4320000</v>
          </cell>
          <cell r="BN1434">
            <v>4320000</v>
          </cell>
          <cell r="BR1434">
            <v>4500000</v>
          </cell>
        </row>
        <row r="1435">
          <cell r="B1435" t="str">
            <v>21003043</v>
          </cell>
          <cell r="C1435" t="str">
            <v>Guruh Sindu Pra Putra</v>
          </cell>
          <cell r="D1435" t="str">
            <v>Staff PPIC</v>
          </cell>
          <cell r="E1435" t="str">
            <v>PT MAV</v>
          </cell>
          <cell r="F1435">
            <v>41</v>
          </cell>
          <cell r="G1435" t="str">
            <v>00-00-0000</v>
          </cell>
          <cell r="H1435" t="str">
            <v>TK/0</v>
          </cell>
          <cell r="I1435" t="str">
            <v>24-03-2021</v>
          </cell>
          <cell r="J1435" t="str">
            <v>Mandiri</v>
          </cell>
          <cell r="K1435" t="str">
            <v>1730010616374</v>
          </cell>
          <cell r="M1435">
            <v>2000000</v>
          </cell>
          <cell r="N1435">
            <v>21</v>
          </cell>
          <cell r="O1435">
            <v>2000000</v>
          </cell>
          <cell r="P1435">
            <v>1043392</v>
          </cell>
          <cell r="S1435">
            <v>4173568</v>
          </cell>
          <cell r="AF1435">
            <v>198741.33333333334</v>
          </cell>
          <cell r="AG1435">
            <v>4173568</v>
          </cell>
          <cell r="AL1435">
            <v>0</v>
          </cell>
          <cell r="BB1435">
            <v>4173568</v>
          </cell>
          <cell r="BC1435">
            <v>10016.563199999999</v>
          </cell>
          <cell r="BD1435">
            <v>12520.704</v>
          </cell>
          <cell r="BF1435">
            <v>154422.016</v>
          </cell>
          <cell r="BG1435">
            <v>83471.360000000001</v>
          </cell>
          <cell r="BH1435">
            <v>41735.68</v>
          </cell>
          <cell r="BI1435">
            <v>83471.360000000001</v>
          </cell>
          <cell r="BK1435">
            <v>4048360.96</v>
          </cell>
          <cell r="BN1435">
            <v>4048360.96</v>
          </cell>
          <cell r="BR1435">
            <v>4173568</v>
          </cell>
        </row>
        <row r="1436">
          <cell r="B1436" t="str">
            <v>21003044</v>
          </cell>
          <cell r="C1436" t="str">
            <v>Supriatna Adnan Firdaus</v>
          </cell>
          <cell r="D1436" t="str">
            <v>Staff PPIC</v>
          </cell>
          <cell r="E1436" t="str">
            <v>PT MAV</v>
          </cell>
          <cell r="F1436">
            <v>42</v>
          </cell>
          <cell r="G1436" t="str">
            <v>00-00-0000</v>
          </cell>
          <cell r="H1436" t="str">
            <v>K/0</v>
          </cell>
          <cell r="I1436" t="str">
            <v>24-03-2021</v>
          </cell>
          <cell r="J1436" t="str">
            <v>Mandiri</v>
          </cell>
          <cell r="K1436" t="str">
            <v>1730010618776</v>
          </cell>
          <cell r="M1436">
            <v>2000000</v>
          </cell>
          <cell r="N1436">
            <v>21</v>
          </cell>
          <cell r="O1436">
            <v>2000000</v>
          </cell>
          <cell r="P1436">
            <v>1043392</v>
          </cell>
          <cell r="S1436">
            <v>4173568</v>
          </cell>
          <cell r="AF1436">
            <v>198741.33333333334</v>
          </cell>
          <cell r="AG1436">
            <v>4173568</v>
          </cell>
          <cell r="AL1436">
            <v>0</v>
          </cell>
          <cell r="BB1436">
            <v>4173568</v>
          </cell>
          <cell r="BC1436">
            <v>10016.563199999999</v>
          </cell>
          <cell r="BD1436">
            <v>12520.704</v>
          </cell>
          <cell r="BE1436">
            <v>166942.72</v>
          </cell>
          <cell r="BF1436">
            <v>154422.016</v>
          </cell>
          <cell r="BG1436">
            <v>83471.360000000001</v>
          </cell>
          <cell r="BH1436">
            <v>41735.68</v>
          </cell>
          <cell r="BI1436">
            <v>83471.360000000001</v>
          </cell>
          <cell r="BJ1436">
            <v>41735.68</v>
          </cell>
          <cell r="BK1436">
            <v>4006625.2799999998</v>
          </cell>
          <cell r="BN1436">
            <v>4006625.2799999998</v>
          </cell>
          <cell r="BR1436">
            <v>4173568</v>
          </cell>
        </row>
        <row r="1437">
          <cell r="B1437">
            <v>1</v>
          </cell>
          <cell r="C1437" t="str">
            <v>Yana Danuci</v>
          </cell>
          <cell r="D1437" t="str">
            <v xml:space="preserve">Operator Foundry </v>
          </cell>
          <cell r="E1437" t="str">
            <v>PT MAV</v>
          </cell>
          <cell r="F1437">
            <v>43</v>
          </cell>
          <cell r="G1437" t="str">
            <v>00-00-0000</v>
          </cell>
          <cell r="H1437" t="str">
            <v>TK/0</v>
          </cell>
          <cell r="I1437" t="str">
            <v>08-03-2021</v>
          </cell>
          <cell r="J1437" t="str">
            <v>Mandiri</v>
          </cell>
          <cell r="K1437" t="str">
            <v>1730007238836</v>
          </cell>
          <cell r="M1437">
            <v>2000000</v>
          </cell>
          <cell r="N1437">
            <v>20</v>
          </cell>
          <cell r="O1437">
            <v>1904761.9047619049</v>
          </cell>
          <cell r="P1437">
            <v>993706.66666666663</v>
          </cell>
          <cell r="S1437">
            <v>4173568</v>
          </cell>
          <cell r="AF1437">
            <v>198741.33333333334</v>
          </cell>
          <cell r="AG1437">
            <v>3974826.666666667</v>
          </cell>
          <cell r="AL1437">
            <v>0</v>
          </cell>
          <cell r="BB1437">
            <v>3974826.666666667</v>
          </cell>
          <cell r="BC1437">
            <v>10016.563199999999</v>
          </cell>
          <cell r="BD1437">
            <v>12520.704</v>
          </cell>
          <cell r="BF1437">
            <v>154422.016</v>
          </cell>
          <cell r="BG1437">
            <v>83471.360000000001</v>
          </cell>
          <cell r="BH1437">
            <v>41735.68</v>
          </cell>
          <cell r="BI1437">
            <v>83471.360000000001</v>
          </cell>
          <cell r="BK1437">
            <v>3849619.6266666669</v>
          </cell>
          <cell r="BN1437">
            <v>3849619.6266666669</v>
          </cell>
          <cell r="BR1437">
            <v>4173568</v>
          </cell>
        </row>
        <row r="1438">
          <cell r="B1438">
            <v>2</v>
          </cell>
          <cell r="C1438" t="str">
            <v>Rudi Heryanto</v>
          </cell>
          <cell r="D1438" t="str">
            <v xml:space="preserve">Operator Foundry </v>
          </cell>
          <cell r="E1438" t="str">
            <v>PT MAV</v>
          </cell>
          <cell r="F1438">
            <v>44</v>
          </cell>
          <cell r="G1438" t="str">
            <v>00-00-0000</v>
          </cell>
          <cell r="H1438" t="str">
            <v>TK/0</v>
          </cell>
          <cell r="I1438" t="str">
            <v>08-03-2021</v>
          </cell>
          <cell r="J1438" t="str">
            <v>Mandiri</v>
          </cell>
          <cell r="K1438" t="str">
            <v>1730010519917</v>
          </cell>
          <cell r="M1438">
            <v>2000000</v>
          </cell>
          <cell r="N1438">
            <v>20</v>
          </cell>
          <cell r="O1438">
            <v>1904761.9047619049</v>
          </cell>
          <cell r="P1438">
            <v>993706.66666666663</v>
          </cell>
          <cell r="S1438">
            <v>4173568</v>
          </cell>
          <cell r="AF1438">
            <v>198741.33333333334</v>
          </cell>
          <cell r="AG1438">
            <v>3974826.666666667</v>
          </cell>
          <cell r="BB1438">
            <v>3974826.666666667</v>
          </cell>
          <cell r="BC1438">
            <v>10016.563199999999</v>
          </cell>
          <cell r="BD1438">
            <v>12520.704</v>
          </cell>
          <cell r="BF1438">
            <v>154422.016</v>
          </cell>
          <cell r="BG1438">
            <v>83471.360000000001</v>
          </cell>
          <cell r="BH1438">
            <v>41735.68</v>
          </cell>
          <cell r="BI1438">
            <v>83471.360000000001</v>
          </cell>
          <cell r="BK1438">
            <v>3849619.6266666669</v>
          </cell>
          <cell r="BN1438">
            <v>3849619.6266666669</v>
          </cell>
          <cell r="BR1438">
            <v>4173568</v>
          </cell>
        </row>
        <row r="1439">
          <cell r="B1439">
            <v>3</v>
          </cell>
          <cell r="C1439" t="str">
            <v xml:space="preserve">Rais Hidayat </v>
          </cell>
          <cell r="D1439" t="str">
            <v xml:space="preserve">Operator Foundry </v>
          </cell>
          <cell r="E1439" t="str">
            <v>PT MAV</v>
          </cell>
          <cell r="F1439">
            <v>45</v>
          </cell>
          <cell r="G1439" t="str">
            <v>00-00-0000</v>
          </cell>
          <cell r="H1439" t="str">
            <v>TK/0</v>
          </cell>
          <cell r="I1439" t="str">
            <v>08-03-2021</v>
          </cell>
          <cell r="J1439" t="str">
            <v>Mandiri</v>
          </cell>
          <cell r="K1439" t="str">
            <v>1730010520451</v>
          </cell>
          <cell r="M1439">
            <v>2000000</v>
          </cell>
          <cell r="N1439">
            <v>21</v>
          </cell>
          <cell r="O1439">
            <v>2000000</v>
          </cell>
          <cell r="P1439">
            <v>1043392</v>
          </cell>
          <cell r="S1439">
            <v>4173568</v>
          </cell>
          <cell r="AF1439">
            <v>198741.33333333334</v>
          </cell>
          <cell r="AG1439">
            <v>4173568</v>
          </cell>
          <cell r="BB1439">
            <v>4173568</v>
          </cell>
          <cell r="BC1439">
            <v>10016.563199999999</v>
          </cell>
          <cell r="BD1439">
            <v>12520.704</v>
          </cell>
          <cell r="BE1439">
            <v>166942.72</v>
          </cell>
          <cell r="BF1439">
            <v>154422.016</v>
          </cell>
          <cell r="BG1439">
            <v>83471.360000000001</v>
          </cell>
          <cell r="BH1439">
            <v>41735.68</v>
          </cell>
          <cell r="BI1439">
            <v>83471.360000000001</v>
          </cell>
          <cell r="BJ1439">
            <v>41735.68</v>
          </cell>
          <cell r="BK1439">
            <v>4006625.2799999998</v>
          </cell>
          <cell r="BN1439">
            <v>4006625.2799999998</v>
          </cell>
          <cell r="BR1439">
            <v>4173568</v>
          </cell>
        </row>
        <row r="1440">
          <cell r="B1440">
            <v>4</v>
          </cell>
          <cell r="C1440" t="str">
            <v>Eghy Supriyatna</v>
          </cell>
          <cell r="D1440" t="str">
            <v xml:space="preserve">Operator Foundry </v>
          </cell>
          <cell r="E1440" t="str">
            <v>PT MAV</v>
          </cell>
          <cell r="F1440">
            <v>46</v>
          </cell>
          <cell r="G1440" t="str">
            <v>00-00-0000</v>
          </cell>
          <cell r="H1440" t="str">
            <v>K/1</v>
          </cell>
          <cell r="I1440" t="str">
            <v>08-03-2021</v>
          </cell>
          <cell r="J1440" t="str">
            <v>Mandiri</v>
          </cell>
          <cell r="K1440" t="str">
            <v>1730010520550</v>
          </cell>
          <cell r="M1440">
            <v>2000000</v>
          </cell>
          <cell r="N1440">
            <v>20</v>
          </cell>
          <cell r="O1440">
            <v>1904761.9047619049</v>
          </cell>
          <cell r="P1440">
            <v>993706.66666666663</v>
          </cell>
          <cell r="S1440">
            <v>4173568</v>
          </cell>
          <cell r="AF1440">
            <v>198741.33333333334</v>
          </cell>
          <cell r="AG1440">
            <v>3974826.666666667</v>
          </cell>
          <cell r="BB1440">
            <v>3974826.666666667</v>
          </cell>
          <cell r="BC1440">
            <v>10016.563199999999</v>
          </cell>
          <cell r="BD1440">
            <v>12520.704</v>
          </cell>
          <cell r="BF1440">
            <v>154422.016</v>
          </cell>
          <cell r="BG1440">
            <v>83471.360000000001</v>
          </cell>
          <cell r="BH1440">
            <v>41735.68</v>
          </cell>
          <cell r="BI1440">
            <v>83471.360000000001</v>
          </cell>
          <cell r="BK1440">
            <v>3849619.6266666669</v>
          </cell>
          <cell r="BN1440">
            <v>3849619.6266666669</v>
          </cell>
          <cell r="BR1440">
            <v>4173568</v>
          </cell>
        </row>
        <row r="1441">
          <cell r="B1441">
            <v>5</v>
          </cell>
          <cell r="C1441" t="str">
            <v xml:space="preserve">Supriyatna </v>
          </cell>
          <cell r="D1441" t="str">
            <v xml:space="preserve">Operator Foundry </v>
          </cell>
          <cell r="E1441" t="str">
            <v>PT MAV</v>
          </cell>
          <cell r="F1441">
            <v>47</v>
          </cell>
          <cell r="G1441" t="str">
            <v>00-00-0000</v>
          </cell>
          <cell r="H1441" t="str">
            <v>TK/0</v>
          </cell>
          <cell r="I1441" t="str">
            <v>08-03-2021</v>
          </cell>
          <cell r="J1441" t="str">
            <v>Mandiri</v>
          </cell>
          <cell r="K1441" t="str">
            <v>1730010521004</v>
          </cell>
          <cell r="M1441">
            <v>2000000</v>
          </cell>
          <cell r="N1441">
            <v>21</v>
          </cell>
          <cell r="O1441">
            <v>2000000</v>
          </cell>
          <cell r="P1441">
            <v>1043392</v>
          </cell>
          <cell r="S1441">
            <v>4173568</v>
          </cell>
          <cell r="AF1441">
            <v>198741.33333333334</v>
          </cell>
          <cell r="AG1441">
            <v>4173568</v>
          </cell>
          <cell r="BB1441">
            <v>4173568</v>
          </cell>
          <cell r="BC1441">
            <v>10016.563199999999</v>
          </cell>
          <cell r="BD1441">
            <v>12520.704</v>
          </cell>
          <cell r="BE1441">
            <v>166942.72</v>
          </cell>
          <cell r="BF1441">
            <v>154422.016</v>
          </cell>
          <cell r="BG1441">
            <v>83471.360000000001</v>
          </cell>
          <cell r="BH1441">
            <v>41735.68</v>
          </cell>
          <cell r="BI1441">
            <v>83471.360000000001</v>
          </cell>
          <cell r="BJ1441">
            <v>41735.68</v>
          </cell>
          <cell r="BK1441">
            <v>4006625.2799999998</v>
          </cell>
          <cell r="BN1441">
            <v>4006625.2799999998</v>
          </cell>
          <cell r="BR1441">
            <v>4173568</v>
          </cell>
        </row>
        <row r="1442">
          <cell r="B1442">
            <v>6</v>
          </cell>
          <cell r="C1442" t="str">
            <v>Ade Sanjaya</v>
          </cell>
          <cell r="D1442" t="str">
            <v xml:space="preserve">Operator Foundry </v>
          </cell>
          <cell r="E1442" t="str">
            <v>PT MAV</v>
          </cell>
          <cell r="F1442">
            <v>48</v>
          </cell>
          <cell r="G1442" t="str">
            <v>00-00-0000</v>
          </cell>
          <cell r="H1442" t="str">
            <v>K/2</v>
          </cell>
          <cell r="I1442" t="str">
            <v>08-03-2021</v>
          </cell>
          <cell r="J1442" t="str">
            <v>Mandiri</v>
          </cell>
          <cell r="K1442" t="str">
            <v>1250014184923</v>
          </cell>
          <cell r="M1442">
            <v>2000000</v>
          </cell>
          <cell r="N1442">
            <v>21</v>
          </cell>
          <cell r="O1442">
            <v>2000000</v>
          </cell>
          <cell r="P1442">
            <v>1043392</v>
          </cell>
          <cell r="S1442">
            <v>4173568</v>
          </cell>
          <cell r="AF1442">
            <v>198741.33333333334</v>
          </cell>
          <cell r="AG1442">
            <v>4173568</v>
          </cell>
          <cell r="BB1442">
            <v>4173568</v>
          </cell>
          <cell r="BC1442">
            <v>10016.563199999999</v>
          </cell>
          <cell r="BD1442">
            <v>12520.704</v>
          </cell>
          <cell r="BE1442">
            <v>166942.72</v>
          </cell>
          <cell r="BF1442">
            <v>154422.016</v>
          </cell>
          <cell r="BG1442">
            <v>83471.360000000001</v>
          </cell>
          <cell r="BH1442">
            <v>41735.68</v>
          </cell>
          <cell r="BI1442">
            <v>83471.360000000001</v>
          </cell>
          <cell r="BJ1442">
            <v>41735.68</v>
          </cell>
          <cell r="BK1442">
            <v>4006625.2799999998</v>
          </cell>
          <cell r="BN1442">
            <v>4006625.2799999998</v>
          </cell>
          <cell r="BR1442">
            <v>4173568</v>
          </cell>
        </row>
        <row r="1443">
          <cell r="B1443">
            <v>7</v>
          </cell>
          <cell r="C1443" t="str">
            <v>Amin Jaelani</v>
          </cell>
          <cell r="D1443" t="str">
            <v xml:space="preserve">Operator Foundry </v>
          </cell>
          <cell r="E1443" t="str">
            <v>PT MAV</v>
          </cell>
          <cell r="F1443">
            <v>49</v>
          </cell>
          <cell r="G1443" t="str">
            <v>00-00-0000</v>
          </cell>
          <cell r="H1443" t="str">
            <v>TK/0</v>
          </cell>
          <cell r="I1443" t="str">
            <v>08-03-2021</v>
          </cell>
          <cell r="J1443" t="str">
            <v>Mandiri</v>
          </cell>
          <cell r="K1443" t="str">
            <v>1730010520691</v>
          </cell>
          <cell r="M1443">
            <v>2000000</v>
          </cell>
          <cell r="N1443">
            <v>21</v>
          </cell>
          <cell r="O1443">
            <v>2000000</v>
          </cell>
          <cell r="P1443">
            <v>1043392</v>
          </cell>
          <cell r="S1443">
            <v>4173568</v>
          </cell>
          <cell r="AF1443">
            <v>198741.33333333334</v>
          </cell>
          <cell r="AG1443">
            <v>4173568</v>
          </cell>
          <cell r="BB1443">
            <v>4173568</v>
          </cell>
          <cell r="BC1443">
            <v>10016.563199999999</v>
          </cell>
          <cell r="BD1443">
            <v>12520.704</v>
          </cell>
          <cell r="BE1443">
            <v>166942.72</v>
          </cell>
          <cell r="BF1443">
            <v>154422.016</v>
          </cell>
          <cell r="BG1443">
            <v>83471.360000000001</v>
          </cell>
          <cell r="BH1443">
            <v>41735.68</v>
          </cell>
          <cell r="BI1443">
            <v>83471.360000000001</v>
          </cell>
          <cell r="BJ1443">
            <v>41735.68</v>
          </cell>
          <cell r="BK1443">
            <v>4006625.2799999998</v>
          </cell>
          <cell r="BN1443">
            <v>4006625.2799999998</v>
          </cell>
          <cell r="BR1443">
            <v>4173568</v>
          </cell>
        </row>
        <row r="1444">
          <cell r="B1444">
            <v>8</v>
          </cell>
          <cell r="C1444" t="str">
            <v>Sofyan Rahmat Andriansyah</v>
          </cell>
          <cell r="D1444" t="str">
            <v xml:space="preserve">Operator Foundry </v>
          </cell>
          <cell r="E1444" t="str">
            <v>PT MAV</v>
          </cell>
          <cell r="F1444">
            <v>50</v>
          </cell>
          <cell r="G1444" t="str">
            <v>00-00-0000</v>
          </cell>
          <cell r="H1444" t="str">
            <v>TK/0</v>
          </cell>
          <cell r="I1444" t="str">
            <v>08-03-2021</v>
          </cell>
          <cell r="J1444" t="str">
            <v>Mandiri</v>
          </cell>
          <cell r="K1444" t="str">
            <v>1730010522069</v>
          </cell>
          <cell r="M1444">
            <v>2000000</v>
          </cell>
          <cell r="N1444">
            <v>21</v>
          </cell>
          <cell r="O1444">
            <v>2000000</v>
          </cell>
          <cell r="P1444">
            <v>1043392</v>
          </cell>
          <cell r="S1444">
            <v>4173568</v>
          </cell>
          <cell r="AF1444">
            <v>198741.33333333334</v>
          </cell>
          <cell r="AG1444">
            <v>4173568</v>
          </cell>
          <cell r="BB1444">
            <v>4173568</v>
          </cell>
          <cell r="BC1444">
            <v>10016.563199999999</v>
          </cell>
          <cell r="BD1444">
            <v>12520.704</v>
          </cell>
          <cell r="BE1444">
            <v>166942.72</v>
          </cell>
          <cell r="BF1444">
            <v>154422.016</v>
          </cell>
          <cell r="BG1444">
            <v>83471.360000000001</v>
          </cell>
          <cell r="BH1444">
            <v>41735.68</v>
          </cell>
          <cell r="BI1444">
            <v>83471.360000000001</v>
          </cell>
          <cell r="BJ1444">
            <v>41735.68</v>
          </cell>
          <cell r="BK1444">
            <v>4006625.2799999998</v>
          </cell>
          <cell r="BN1444">
            <v>4006625.2799999998</v>
          </cell>
          <cell r="BR1444">
            <v>4173568</v>
          </cell>
        </row>
        <row r="1445">
          <cell r="B1445">
            <v>9</v>
          </cell>
          <cell r="C1445" t="str">
            <v>Iyus</v>
          </cell>
          <cell r="D1445" t="str">
            <v xml:space="preserve">Operator Foundry </v>
          </cell>
          <cell r="E1445" t="str">
            <v>PT MAV</v>
          </cell>
          <cell r="F1445">
            <v>51</v>
          </cell>
          <cell r="G1445" t="str">
            <v>00-00-0000</v>
          </cell>
          <cell r="H1445" t="str">
            <v>TK/0</v>
          </cell>
          <cell r="I1445" t="str">
            <v>08-03-2021</v>
          </cell>
          <cell r="J1445" t="str">
            <v>Mandiri</v>
          </cell>
          <cell r="K1445" t="str">
            <v>1730010521418</v>
          </cell>
          <cell r="M1445">
            <v>2000000</v>
          </cell>
          <cell r="N1445">
            <v>21</v>
          </cell>
          <cell r="O1445">
            <v>2000000</v>
          </cell>
          <cell r="P1445">
            <v>1043392</v>
          </cell>
          <cell r="S1445">
            <v>4173568</v>
          </cell>
          <cell r="AF1445">
            <v>198741.33333333334</v>
          </cell>
          <cell r="AG1445">
            <v>4173568</v>
          </cell>
          <cell r="BB1445">
            <v>4173568</v>
          </cell>
          <cell r="BC1445">
            <v>10016.563199999999</v>
          </cell>
          <cell r="BD1445">
            <v>12520.704</v>
          </cell>
          <cell r="BE1445">
            <v>166942.72</v>
          </cell>
          <cell r="BF1445">
            <v>154422.016</v>
          </cell>
          <cell r="BG1445">
            <v>83471.360000000001</v>
          </cell>
          <cell r="BH1445">
            <v>41735.68</v>
          </cell>
          <cell r="BI1445">
            <v>83471.360000000001</v>
          </cell>
          <cell r="BJ1445">
            <v>41735.68</v>
          </cell>
          <cell r="BK1445">
            <v>4006625.2799999998</v>
          </cell>
          <cell r="BN1445">
            <v>4006625.2799999998</v>
          </cell>
          <cell r="BR1445">
            <v>4173568</v>
          </cell>
        </row>
        <row r="1446">
          <cell r="B1446">
            <v>10</v>
          </cell>
          <cell r="C1446" t="str">
            <v>Prihatini Febitya Whardani</v>
          </cell>
          <cell r="D1446" t="str">
            <v xml:space="preserve">Operator Foundry </v>
          </cell>
          <cell r="E1446" t="str">
            <v>PT MAV</v>
          </cell>
          <cell r="F1446">
            <v>52</v>
          </cell>
          <cell r="G1446" t="str">
            <v>00-00-0000</v>
          </cell>
          <cell r="H1446" t="str">
            <v>TK/0</v>
          </cell>
          <cell r="I1446" t="str">
            <v>15-03-2021</v>
          </cell>
          <cell r="J1446" t="str">
            <v>Mandiri</v>
          </cell>
          <cell r="K1446" t="str">
            <v>1730010556380</v>
          </cell>
          <cell r="M1446">
            <v>2000000</v>
          </cell>
          <cell r="N1446">
            <v>21</v>
          </cell>
          <cell r="O1446">
            <v>2000000</v>
          </cell>
          <cell r="P1446">
            <v>1043392</v>
          </cell>
          <cell r="S1446">
            <v>4173568</v>
          </cell>
          <cell r="AF1446">
            <v>198741.33333333334</v>
          </cell>
          <cell r="AG1446">
            <v>4173568</v>
          </cell>
          <cell r="BB1446">
            <v>4173568</v>
          </cell>
          <cell r="BC1446">
            <v>10016.563199999999</v>
          </cell>
          <cell r="BD1446">
            <v>12520.704</v>
          </cell>
          <cell r="BF1446">
            <v>154422.016</v>
          </cell>
          <cell r="BG1446">
            <v>83471.360000000001</v>
          </cell>
          <cell r="BH1446">
            <v>41735.68</v>
          </cell>
          <cell r="BI1446">
            <v>83471.360000000001</v>
          </cell>
          <cell r="BK1446">
            <v>4048360.96</v>
          </cell>
          <cell r="BN1446">
            <v>4048360.96</v>
          </cell>
          <cell r="BR1446">
            <v>4173568</v>
          </cell>
        </row>
        <row r="1447">
          <cell r="B1447">
            <v>11</v>
          </cell>
          <cell r="C1447" t="str">
            <v>Saripudin</v>
          </cell>
          <cell r="D1447" t="str">
            <v xml:space="preserve">Operator Foundry </v>
          </cell>
          <cell r="E1447" t="str">
            <v>PT MAV</v>
          </cell>
          <cell r="F1447">
            <v>53</v>
          </cell>
          <cell r="G1447" t="str">
            <v>00-00-0000</v>
          </cell>
          <cell r="H1447" t="str">
            <v>TK/0</v>
          </cell>
          <cell r="I1447" t="str">
            <v>15-03-2021</v>
          </cell>
          <cell r="J1447" t="str">
            <v>Mandiri</v>
          </cell>
          <cell r="K1447" t="str">
            <v>1730010556364</v>
          </cell>
          <cell r="M1447">
            <v>2000000</v>
          </cell>
          <cell r="N1447">
            <v>21</v>
          </cell>
          <cell r="O1447">
            <v>2000000</v>
          </cell>
          <cell r="P1447">
            <v>1043392</v>
          </cell>
          <cell r="S1447">
            <v>4173568</v>
          </cell>
          <cell r="AF1447">
            <v>198741.33333333334</v>
          </cell>
          <cell r="AG1447">
            <v>4173568</v>
          </cell>
          <cell r="BB1447">
            <v>4173568</v>
          </cell>
          <cell r="BC1447">
            <v>10016.563199999999</v>
          </cell>
          <cell r="BD1447">
            <v>12520.704</v>
          </cell>
          <cell r="BF1447">
            <v>154422.016</v>
          </cell>
          <cell r="BG1447">
            <v>83471.360000000001</v>
          </cell>
          <cell r="BH1447">
            <v>41735.68</v>
          </cell>
          <cell r="BI1447">
            <v>83471.360000000001</v>
          </cell>
          <cell r="BK1447">
            <v>4048360.96</v>
          </cell>
          <cell r="BN1447">
            <v>4048360.96</v>
          </cell>
          <cell r="BR1447">
            <v>4173568</v>
          </cell>
        </row>
        <row r="1448">
          <cell r="B1448">
            <v>12</v>
          </cell>
          <cell r="C1448" t="str">
            <v>Iwan Kurniawan</v>
          </cell>
          <cell r="D1448" t="str">
            <v xml:space="preserve">Operator Foundry </v>
          </cell>
          <cell r="E1448" t="str">
            <v>PT MAV</v>
          </cell>
          <cell r="F1448">
            <v>54</v>
          </cell>
          <cell r="G1448" t="str">
            <v>00-00-0000</v>
          </cell>
          <cell r="H1448" t="str">
            <v>K/2</v>
          </cell>
          <cell r="I1448" t="str">
            <v>15-03-2021</v>
          </cell>
          <cell r="J1448" t="str">
            <v>Mandiri</v>
          </cell>
          <cell r="K1448" t="str">
            <v>1730010519883</v>
          </cell>
          <cell r="M1448">
            <v>2000000</v>
          </cell>
          <cell r="N1448">
            <v>20</v>
          </cell>
          <cell r="O1448">
            <v>1904761.9047619049</v>
          </cell>
          <cell r="P1448">
            <v>993706.66666666663</v>
          </cell>
          <cell r="S1448">
            <v>4173568</v>
          </cell>
          <cell r="AF1448">
            <v>198741.33333333334</v>
          </cell>
          <cell r="AG1448">
            <v>3974826.666666667</v>
          </cell>
          <cell r="BB1448">
            <v>3974826.666666667</v>
          </cell>
          <cell r="BC1448">
            <v>10016.563199999999</v>
          </cell>
          <cell r="BD1448">
            <v>12520.704</v>
          </cell>
          <cell r="BF1448">
            <v>154422.016</v>
          </cell>
          <cell r="BG1448">
            <v>83471.360000000001</v>
          </cell>
          <cell r="BH1448">
            <v>41735.68</v>
          </cell>
          <cell r="BI1448">
            <v>83471.360000000001</v>
          </cell>
          <cell r="BK1448">
            <v>3849619.6266666669</v>
          </cell>
          <cell r="BN1448">
            <v>3849619.6266666669</v>
          </cell>
          <cell r="BR1448">
            <v>4173568</v>
          </cell>
        </row>
        <row r="1449">
          <cell r="B1449">
            <v>13</v>
          </cell>
          <cell r="C1449" t="str">
            <v>Maesaroh</v>
          </cell>
          <cell r="D1449" t="str">
            <v xml:space="preserve">Operator Foundry </v>
          </cell>
          <cell r="E1449" t="str">
            <v>PT MAV</v>
          </cell>
          <cell r="F1449">
            <v>55</v>
          </cell>
          <cell r="G1449" t="str">
            <v>00-00-0000</v>
          </cell>
          <cell r="H1449" t="str">
            <v>TK/0</v>
          </cell>
          <cell r="I1449" t="str">
            <v>15-03-2021</v>
          </cell>
          <cell r="J1449" t="str">
            <v>Mandiri</v>
          </cell>
          <cell r="K1449" t="str">
            <v>1730010519891</v>
          </cell>
          <cell r="M1449">
            <v>2000000</v>
          </cell>
          <cell r="N1449">
            <v>21</v>
          </cell>
          <cell r="O1449">
            <v>2000000</v>
          </cell>
          <cell r="P1449">
            <v>1043392</v>
          </cell>
          <cell r="S1449">
            <v>4173568</v>
          </cell>
          <cell r="AF1449">
            <v>198741.33333333334</v>
          </cell>
          <cell r="AG1449">
            <v>4173568</v>
          </cell>
          <cell r="BB1449">
            <v>4173568</v>
          </cell>
          <cell r="BC1449">
            <v>10016.563199999999</v>
          </cell>
          <cell r="BD1449">
            <v>12520.704</v>
          </cell>
          <cell r="BF1449">
            <v>154422.016</v>
          </cell>
          <cell r="BG1449">
            <v>83471.360000000001</v>
          </cell>
          <cell r="BH1449">
            <v>41735.68</v>
          </cell>
          <cell r="BI1449">
            <v>83471.360000000001</v>
          </cell>
          <cell r="BK1449">
            <v>4048360.96</v>
          </cell>
          <cell r="BN1449">
            <v>4048360.96</v>
          </cell>
          <cell r="BR1449">
            <v>4173568</v>
          </cell>
        </row>
        <row r="1450">
          <cell r="B1450">
            <v>14</v>
          </cell>
          <cell r="C1450" t="str">
            <v>Rendi Irawan</v>
          </cell>
          <cell r="D1450" t="str">
            <v xml:space="preserve">Operator Foundry </v>
          </cell>
          <cell r="E1450" t="str">
            <v>PT MAV</v>
          </cell>
          <cell r="F1450">
            <v>56</v>
          </cell>
          <cell r="G1450" t="str">
            <v>00-00-0000</v>
          </cell>
          <cell r="H1450" t="str">
            <v>K/0</v>
          </cell>
          <cell r="I1450" t="str">
            <v>24-03-2021</v>
          </cell>
          <cell r="J1450" t="str">
            <v>Mandiri</v>
          </cell>
          <cell r="K1450" t="str">
            <v>1730010615038</v>
          </cell>
          <cell r="M1450">
            <v>2000000</v>
          </cell>
          <cell r="N1450">
            <v>21</v>
          </cell>
          <cell r="O1450">
            <v>2000000</v>
          </cell>
          <cell r="P1450">
            <v>1043392</v>
          </cell>
          <cell r="S1450">
            <v>4173568</v>
          </cell>
          <cell r="AF1450">
            <v>198741.33333333334</v>
          </cell>
          <cell r="AG1450">
            <v>4173568</v>
          </cell>
          <cell r="BB1450">
            <v>4173568</v>
          </cell>
          <cell r="BC1450">
            <v>10016.563199999999</v>
          </cell>
          <cell r="BD1450">
            <v>12520.704</v>
          </cell>
          <cell r="BF1450">
            <v>154422.016</v>
          </cell>
          <cell r="BG1450">
            <v>83471.360000000001</v>
          </cell>
          <cell r="BH1450">
            <v>41735.68</v>
          </cell>
          <cell r="BI1450">
            <v>83471.360000000001</v>
          </cell>
          <cell r="BK1450">
            <v>4048360.96</v>
          </cell>
          <cell r="BN1450">
            <v>4048360.96</v>
          </cell>
          <cell r="BR1450">
            <v>4173568</v>
          </cell>
        </row>
        <row r="1451">
          <cell r="B1451">
            <v>15</v>
          </cell>
          <cell r="C1451" t="str">
            <v>Mustofa Destriana Ramadhani</v>
          </cell>
          <cell r="D1451" t="str">
            <v xml:space="preserve">Operator Foundry </v>
          </cell>
          <cell r="E1451" t="str">
            <v>PT MAV</v>
          </cell>
          <cell r="F1451">
            <v>57</v>
          </cell>
          <cell r="G1451" t="str">
            <v>00-00-0000</v>
          </cell>
          <cell r="H1451" t="str">
            <v>TK/0</v>
          </cell>
          <cell r="I1451" t="str">
            <v>29-03-2021</v>
          </cell>
          <cell r="J1451" t="str">
            <v>Mandiri</v>
          </cell>
          <cell r="K1451" t="str">
            <v>1730010614981</v>
          </cell>
          <cell r="M1451">
            <v>2000000</v>
          </cell>
          <cell r="N1451">
            <v>21</v>
          </cell>
          <cell r="O1451">
            <v>2000000</v>
          </cell>
          <cell r="P1451">
            <v>1043392</v>
          </cell>
          <cell r="S1451">
            <v>4173568</v>
          </cell>
          <cell r="AF1451">
            <v>198741.33333333334</v>
          </cell>
          <cell r="AG1451">
            <v>4173568</v>
          </cell>
          <cell r="BB1451">
            <v>4173568</v>
          </cell>
          <cell r="BC1451">
            <v>10016.563199999999</v>
          </cell>
          <cell r="BD1451">
            <v>12520.704</v>
          </cell>
          <cell r="BF1451">
            <v>154422.016</v>
          </cell>
          <cell r="BG1451">
            <v>83471.360000000001</v>
          </cell>
          <cell r="BH1451">
            <v>41735.68</v>
          </cell>
          <cell r="BI1451">
            <v>83471.360000000001</v>
          </cell>
          <cell r="BK1451">
            <v>4048360.96</v>
          </cell>
          <cell r="BN1451">
            <v>4048360.96</v>
          </cell>
          <cell r="BR1451">
            <v>4173568</v>
          </cell>
        </row>
        <row r="1452">
          <cell r="B1452">
            <v>16</v>
          </cell>
          <cell r="C1452" t="str">
            <v xml:space="preserve">Hendra </v>
          </cell>
          <cell r="D1452" t="str">
            <v xml:space="preserve">Operator Foundry </v>
          </cell>
          <cell r="E1452" t="str">
            <v>PT MAV</v>
          </cell>
          <cell r="F1452">
            <v>58</v>
          </cell>
          <cell r="G1452" t="str">
            <v>00-00-0000</v>
          </cell>
          <cell r="H1452" t="str">
            <v>K/1</v>
          </cell>
          <cell r="I1452" t="str">
            <v>05-04-2021</v>
          </cell>
          <cell r="J1452" t="str">
            <v>Mandiri</v>
          </cell>
          <cell r="K1452" t="str">
            <v>1730010618826</v>
          </cell>
          <cell r="M1452">
            <v>2000000</v>
          </cell>
          <cell r="N1452">
            <v>21</v>
          </cell>
          <cell r="O1452">
            <v>2000000</v>
          </cell>
          <cell r="P1452">
            <v>1043392</v>
          </cell>
          <cell r="S1452">
            <v>4173568</v>
          </cell>
          <cell r="AF1452">
            <v>198741.33333333334</v>
          </cell>
          <cell r="AG1452">
            <v>4173568</v>
          </cell>
          <cell r="BB1452">
            <v>4173568</v>
          </cell>
          <cell r="BC1452">
            <v>10016.563199999999</v>
          </cell>
          <cell r="BD1452">
            <v>12520.704</v>
          </cell>
          <cell r="BF1452">
            <v>154422.016</v>
          </cell>
          <cell r="BG1452">
            <v>83471.360000000001</v>
          </cell>
          <cell r="BH1452">
            <v>41735.68</v>
          </cell>
          <cell r="BI1452">
            <v>83471.360000000001</v>
          </cell>
          <cell r="BK1452">
            <v>4048360.96</v>
          </cell>
          <cell r="BN1452">
            <v>4048360.96</v>
          </cell>
          <cell r="BR1452">
            <v>4173568</v>
          </cell>
        </row>
        <row r="1453">
          <cell r="B1453">
            <v>17</v>
          </cell>
          <cell r="C1453" t="str">
            <v>Aang Aji Permana</v>
          </cell>
          <cell r="D1453" t="str">
            <v>Raw Material</v>
          </cell>
          <cell r="E1453" t="str">
            <v>PT MAV</v>
          </cell>
          <cell r="F1453">
            <v>59</v>
          </cell>
          <cell r="G1453" t="str">
            <v>00-00-0000</v>
          </cell>
          <cell r="H1453" t="str">
            <v>TK/0</v>
          </cell>
          <cell r="I1453" t="str">
            <v>05-04-2021</v>
          </cell>
          <cell r="J1453" t="str">
            <v>Mandiri</v>
          </cell>
          <cell r="K1453" t="str">
            <v>1730010619147</v>
          </cell>
          <cell r="M1453">
            <v>2000000</v>
          </cell>
          <cell r="N1453">
            <v>21</v>
          </cell>
          <cell r="O1453">
            <v>2000000</v>
          </cell>
          <cell r="P1453">
            <v>1043392</v>
          </cell>
          <cell r="S1453">
            <v>4173568</v>
          </cell>
          <cell r="AF1453">
            <v>198741.33333333334</v>
          </cell>
          <cell r="AG1453">
            <v>4173568</v>
          </cell>
          <cell r="BB1453">
            <v>4173568</v>
          </cell>
          <cell r="BC1453">
            <v>10016.563199999999</v>
          </cell>
          <cell r="BD1453">
            <v>12520.704</v>
          </cell>
          <cell r="BE1453">
            <v>166942.72</v>
          </cell>
          <cell r="BF1453">
            <v>154422.016</v>
          </cell>
          <cell r="BG1453">
            <v>83471.360000000001</v>
          </cell>
          <cell r="BH1453">
            <v>41735.68</v>
          </cell>
          <cell r="BI1453">
            <v>83471.360000000001</v>
          </cell>
          <cell r="BJ1453">
            <v>41735.68</v>
          </cell>
          <cell r="BK1453">
            <v>4006625.2799999998</v>
          </cell>
          <cell r="BN1453">
            <v>4006625.2799999998</v>
          </cell>
          <cell r="BR1453">
            <v>4173568</v>
          </cell>
        </row>
        <row r="1454">
          <cell r="B1454">
            <v>18</v>
          </cell>
          <cell r="C1454" t="str">
            <v>Ricky Riyaldi Iskandar</v>
          </cell>
          <cell r="D1454" t="str">
            <v>Admin Purchasing</v>
          </cell>
          <cell r="E1454" t="str">
            <v>PT MAV</v>
          </cell>
          <cell r="F1454">
            <v>60</v>
          </cell>
          <cell r="G1454" t="str">
            <v>00-00-0000</v>
          </cell>
          <cell r="H1454" t="str">
            <v>K/1</v>
          </cell>
          <cell r="I1454" t="str">
            <v>05-04-2021</v>
          </cell>
          <cell r="J1454" t="str">
            <v>Mandiri</v>
          </cell>
          <cell r="K1454" t="str">
            <v>1730010619113</v>
          </cell>
          <cell r="M1454">
            <v>2000000</v>
          </cell>
          <cell r="N1454">
            <v>21</v>
          </cell>
          <cell r="O1454">
            <v>2000000</v>
          </cell>
          <cell r="P1454">
            <v>1043392</v>
          </cell>
          <cell r="S1454">
            <v>4173568</v>
          </cell>
          <cell r="AF1454">
            <v>198741.33333333334</v>
          </cell>
          <cell r="AG1454">
            <v>4173568</v>
          </cell>
          <cell r="BB1454">
            <v>4173568</v>
          </cell>
          <cell r="BC1454">
            <v>10016.563199999999</v>
          </cell>
          <cell r="BD1454">
            <v>12520.704</v>
          </cell>
          <cell r="BF1454">
            <v>154422.016</v>
          </cell>
          <cell r="BG1454">
            <v>83471.360000000001</v>
          </cell>
          <cell r="BH1454">
            <v>41735.68</v>
          </cell>
          <cell r="BI1454">
            <v>83471.360000000001</v>
          </cell>
          <cell r="BK1454">
            <v>4048360.96</v>
          </cell>
          <cell r="BN1454">
            <v>4048360.96</v>
          </cell>
          <cell r="BR1454">
            <v>4173568</v>
          </cell>
        </row>
        <row r="1455">
          <cell r="M1455">
            <v>120000000</v>
          </cell>
          <cell r="O1455">
            <v>118190476.19047621</v>
          </cell>
          <cell r="P1455">
            <v>90072653.333333343</v>
          </cell>
          <cell r="Q1455">
            <v>0</v>
          </cell>
          <cell r="R1455">
            <v>0</v>
          </cell>
          <cell r="S1455">
            <v>305937736</v>
          </cell>
          <cell r="T1455">
            <v>0</v>
          </cell>
          <cell r="U1455">
            <v>0</v>
          </cell>
          <cell r="V1455">
            <v>0</v>
          </cell>
          <cell r="W1455">
            <v>0</v>
          </cell>
          <cell r="X1455">
            <v>0</v>
          </cell>
          <cell r="Y1455">
            <v>0</v>
          </cell>
          <cell r="Z1455">
            <v>0</v>
          </cell>
          <cell r="AA1455">
            <v>0</v>
          </cell>
          <cell r="AB1455">
            <v>0</v>
          </cell>
          <cell r="AC1455">
            <v>0</v>
          </cell>
          <cell r="AD1455">
            <v>0</v>
          </cell>
          <cell r="AE1455">
            <v>0</v>
          </cell>
          <cell r="AF1455">
            <v>14568463.619047632</v>
          </cell>
          <cell r="AG1455">
            <v>292944029.33333331</v>
          </cell>
          <cell r="AH1455">
            <v>0</v>
          </cell>
          <cell r="AI1455">
            <v>0</v>
          </cell>
          <cell r="AJ1455">
            <v>0</v>
          </cell>
          <cell r="AK1455">
            <v>0</v>
          </cell>
          <cell r="AL1455">
            <v>0</v>
          </cell>
          <cell r="AO1455">
            <v>0</v>
          </cell>
          <cell r="AR1455">
            <v>0</v>
          </cell>
          <cell r="AS1455">
            <v>0</v>
          </cell>
          <cell r="AU1455">
            <v>0</v>
          </cell>
          <cell r="AX1455">
            <v>0</v>
          </cell>
          <cell r="AZ1455">
            <v>0</v>
          </cell>
          <cell r="BB1455">
            <v>292944029.33333331</v>
          </cell>
          <cell r="BC1455">
            <v>1771536.4959999993</v>
          </cell>
          <cell r="BD1455">
            <v>1032852.960000001</v>
          </cell>
          <cell r="BE1455">
            <v>8137575.6799999978</v>
          </cell>
          <cell r="BF1455">
            <v>12738519.840000017</v>
          </cell>
          <cell r="BG1455">
            <v>6494678.400000006</v>
          </cell>
          <cell r="BH1455">
            <v>3247339.200000003</v>
          </cell>
          <cell r="BI1455">
            <v>6885686.4000000088</v>
          </cell>
          <cell r="BJ1455">
            <v>2034393.9199999995</v>
          </cell>
          <cell r="BK1455">
            <v>280776609.81333339</v>
          </cell>
          <cell r="BN1455">
            <v>280776609.81333339</v>
          </cell>
          <cell r="BR1455">
            <v>374284320</v>
          </cell>
          <cell r="BY1455">
            <v>280776609.81333339</v>
          </cell>
        </row>
        <row r="1458">
          <cell r="B1458" t="str">
            <v>DIVISI      :</v>
          </cell>
          <cell r="C1458" t="str">
            <v xml:space="preserve">OPERATIONAL </v>
          </cell>
          <cell r="BY1458">
            <v>0</v>
          </cell>
        </row>
        <row r="1459">
          <cell r="B1459" t="str">
            <v>NIK</v>
          </cell>
          <cell r="C1459" t="str">
            <v>NAMA</v>
          </cell>
          <cell r="D1459" t="str">
            <v>JABATAN</v>
          </cell>
          <cell r="E1459" t="str">
            <v>DIVISI / CABANG</v>
          </cell>
          <cell r="F1459" t="str">
            <v>NO SLIP</v>
          </cell>
          <cell r="G1459" t="str">
            <v>TGL</v>
          </cell>
          <cell r="H1459" t="str">
            <v>STATUS</v>
          </cell>
          <cell r="I1459" t="str">
            <v>TGL</v>
          </cell>
          <cell r="J1459" t="str">
            <v>BANK</v>
          </cell>
          <cell r="K1459" t="str">
            <v>NO. REKENING</v>
          </cell>
          <cell r="L1459" t="str">
            <v>NPWP</v>
          </cell>
          <cell r="M1459" t="str">
            <v>GAJI POKOK</v>
          </cell>
          <cell r="N1459" t="str">
            <v>HARI</v>
          </cell>
          <cell r="O1459" t="str">
            <v>GAJI POKOK EFEKTIF</v>
          </cell>
          <cell r="P1459" t="str">
            <v>TUNJANGAN</v>
          </cell>
          <cell r="S1459" t="str">
            <v>GAJI</v>
          </cell>
          <cell r="T1459" t="str">
            <v>INSENTIF, KOMISI &amp; PENCAPAIAN</v>
          </cell>
          <cell r="AC1459" t="str">
            <v>TOTAL</v>
          </cell>
          <cell r="AD1459" t="str">
            <v>PREMI</v>
          </cell>
          <cell r="AF1459" t="str">
            <v>Gaji Per hari</v>
          </cell>
          <cell r="AG1459" t="str">
            <v>Gaji setelah dipotong hari</v>
          </cell>
          <cell r="AH1459" t="str">
            <v>LEMBUR, ROLLING, DLL</v>
          </cell>
          <cell r="AL1459" t="str">
            <v>TOTAL</v>
          </cell>
          <cell r="AM1459" t="str">
            <v>Dinner Allowance</v>
          </cell>
          <cell r="AP1459" t="str">
            <v>Extra Dinner Allowance</v>
          </cell>
          <cell r="AS1459" t="str">
            <v>Grand Total</v>
          </cell>
          <cell r="AT1459" t="str">
            <v>POTONGAN</v>
          </cell>
          <cell r="AW1459" t="str">
            <v>Motor Support</v>
          </cell>
          <cell r="AY1459" t="str">
            <v>KOREKSI (+/-)</v>
          </cell>
          <cell r="BB1459" t="str">
            <v>TOTAL</v>
          </cell>
          <cell r="BC1459" t="str">
            <v>JAMSOSTEK (DARI GAJI POKOK)</v>
          </cell>
          <cell r="BK1459" t="str">
            <v>GAJI</v>
          </cell>
          <cell r="BL1459" t="str">
            <v>DIBAYAR FULL</v>
          </cell>
          <cell r="BN1459" t="str">
            <v>TOTAL</v>
          </cell>
        </row>
        <row r="1460">
          <cell r="G1460" t="str">
            <v>LAHIR</v>
          </cell>
          <cell r="H1460" t="str">
            <v>KEL</v>
          </cell>
          <cell r="I1460" t="str">
            <v>MASUK</v>
          </cell>
          <cell r="N1460" t="str">
            <v>KERJA</v>
          </cell>
          <cell r="P1460" t="str">
            <v>Tetap</v>
          </cell>
          <cell r="Q1460" t="str">
            <v>Transport</v>
          </cell>
          <cell r="R1460" t="str">
            <v>Jabatan</v>
          </cell>
          <cell r="S1460" t="str">
            <v>BRUTO</v>
          </cell>
          <cell r="T1460" t="str">
            <v>First Hour</v>
          </cell>
          <cell r="U1460" t="str">
            <v>Hours</v>
          </cell>
          <cell r="V1460" t="str">
            <v>INSENTIF</v>
          </cell>
          <cell r="W1460" t="str">
            <v>Second Hour</v>
          </cell>
          <cell r="X1460" t="str">
            <v>Hour</v>
          </cell>
          <cell r="Y1460" t="str">
            <v>KOMISI</v>
          </cell>
          <cell r="Z1460" t="str">
            <v>Third Hour</v>
          </cell>
          <cell r="AA1460" t="str">
            <v>Hours</v>
          </cell>
          <cell r="AB1460" t="str">
            <v>PENCAPAIAN</v>
          </cell>
          <cell r="AC1460" t="str">
            <v>INSENTIF</v>
          </cell>
          <cell r="AD1460" t="str">
            <v>Per Day</v>
          </cell>
          <cell r="AE1460" t="str">
            <v>Days</v>
          </cell>
          <cell r="AH1460" t="str">
            <v>LUAR KOTA</v>
          </cell>
          <cell r="AI1460" t="str">
            <v>LEMBUR</v>
          </cell>
          <cell r="AJ1460" t="str">
            <v>ROLLING</v>
          </cell>
          <cell r="AK1460" t="str">
            <v>UANG HARIAN</v>
          </cell>
          <cell r="AL1460" t="str">
            <v>LEMBUR</v>
          </cell>
          <cell r="AM1460" t="str">
            <v>Per Day</v>
          </cell>
          <cell r="AN1460" t="str">
            <v>Days</v>
          </cell>
          <cell r="AO1460" t="str">
            <v>Total</v>
          </cell>
          <cell r="AP1460" t="str">
            <v>Per Day</v>
          </cell>
          <cell r="AQ1460" t="str">
            <v>Days</v>
          </cell>
          <cell r="AR1460" t="str">
            <v>Total</v>
          </cell>
          <cell r="AS1460" t="str">
            <v>Overtime</v>
          </cell>
          <cell r="AT1460" t="str">
            <v>No.</v>
          </cell>
          <cell r="AU1460" t="str">
            <v>Total</v>
          </cell>
          <cell r="AV1460" t="str">
            <v>Keterangan</v>
          </cell>
          <cell r="AW1460" t="str">
            <v>No.</v>
          </cell>
          <cell r="AX1460" t="str">
            <v>Total</v>
          </cell>
          <cell r="AY1460" t="str">
            <v>No.</v>
          </cell>
          <cell r="AZ1460" t="str">
            <v>Total</v>
          </cell>
          <cell r="BA1460" t="str">
            <v>Keterangan</v>
          </cell>
          <cell r="BB1460" t="str">
            <v>GAJI</v>
          </cell>
          <cell r="BC1460" t="str">
            <v>JKK (0.24%)</v>
          </cell>
          <cell r="BD1460" t="str">
            <v>JKM(0.30%)</v>
          </cell>
          <cell r="BE1460" t="str">
            <v>BPJS (4.0%)</v>
          </cell>
          <cell r="BF1460" t="str">
            <v>JHT (3.7%)</v>
          </cell>
          <cell r="BG1460" t="str">
            <v>JPN (2%)</v>
          </cell>
          <cell r="BH1460" t="str">
            <v>JPN (1%)</v>
          </cell>
          <cell r="BI1460" t="str">
            <v>JHT (2.0%)</v>
          </cell>
          <cell r="BJ1460" t="str">
            <v>BPJS (1%)</v>
          </cell>
          <cell r="BK1460" t="str">
            <v>NETTO</v>
          </cell>
          <cell r="BN1460" t="str">
            <v>Take Home Pay</v>
          </cell>
        </row>
        <row r="1461">
          <cell r="B1461" t="str">
            <v>19040001</v>
          </cell>
          <cell r="C1461" t="str">
            <v>Kelik Agus Purwadi</v>
          </cell>
          <cell r="D1461" t="str">
            <v>Ass.Manager Operasional</v>
          </cell>
          <cell r="E1461" t="str">
            <v>Operasional</v>
          </cell>
          <cell r="F1461">
            <v>1</v>
          </cell>
          <cell r="G1461" t="str">
            <v>00-00-0000</v>
          </cell>
          <cell r="H1461" t="str">
            <v>K/1</v>
          </cell>
          <cell r="I1461" t="str">
            <v>01-04-2019</v>
          </cell>
          <cell r="J1461" t="str">
            <v>Mandiri</v>
          </cell>
          <cell r="K1461" t="str">
            <v>1350007396144</v>
          </cell>
          <cell r="M1461">
            <v>2000000</v>
          </cell>
          <cell r="N1461">
            <v>21</v>
          </cell>
          <cell r="O1461">
            <v>2000000</v>
          </cell>
          <cell r="P1461">
            <v>2882500</v>
          </cell>
          <cell r="S1461">
            <v>4882500</v>
          </cell>
          <cell r="AF1461">
            <v>232500</v>
          </cell>
          <cell r="AG1461">
            <v>4882500</v>
          </cell>
          <cell r="BB1461">
            <v>4882500</v>
          </cell>
          <cell r="BC1461">
            <v>14400</v>
          </cell>
          <cell r="BD1461">
            <v>18000</v>
          </cell>
          <cell r="BE1461">
            <v>0</v>
          </cell>
          <cell r="BF1461">
            <v>222000</v>
          </cell>
          <cell r="BG1461">
            <v>120000</v>
          </cell>
          <cell r="BH1461">
            <v>60000</v>
          </cell>
          <cell r="BI1461">
            <v>120000</v>
          </cell>
          <cell r="BJ1461">
            <v>0</v>
          </cell>
          <cell r="BK1461">
            <v>4702500</v>
          </cell>
          <cell r="BL1461">
            <v>0</v>
          </cell>
          <cell r="BM1461">
            <v>0</v>
          </cell>
          <cell r="BN1461">
            <v>4702500</v>
          </cell>
          <cell r="BR1461">
            <v>6000000</v>
          </cell>
        </row>
        <row r="1462">
          <cell r="B1462">
            <v>12040043</v>
          </cell>
          <cell r="C1462" t="str">
            <v>UNTORO</v>
          </cell>
          <cell r="D1462" t="str">
            <v>Head Admin</v>
          </cell>
          <cell r="E1462" t="str">
            <v>Operasional</v>
          </cell>
          <cell r="F1462">
            <v>2</v>
          </cell>
          <cell r="G1462" t="str">
            <v>00-00-0000</v>
          </cell>
          <cell r="H1462" t="str">
            <v>TK/0</v>
          </cell>
          <cell r="I1462" t="str">
            <v>03-04-2012</v>
          </cell>
          <cell r="J1462" t="str">
            <v>Mandiri</v>
          </cell>
          <cell r="K1462" t="str">
            <v>1250012734851</v>
          </cell>
          <cell r="L1462" t="str">
            <v>79.007.126.0-414.000</v>
          </cell>
          <cell r="M1462">
            <v>2000000</v>
          </cell>
          <cell r="N1462">
            <v>21</v>
          </cell>
          <cell r="O1462">
            <v>2000000</v>
          </cell>
          <cell r="P1462">
            <v>1725000</v>
          </cell>
          <cell r="S1462">
            <v>3725000</v>
          </cell>
          <cell r="V1462">
            <v>0</v>
          </cell>
          <cell r="Y1462">
            <v>0</v>
          </cell>
          <cell r="AB1462">
            <v>0</v>
          </cell>
          <cell r="AC1462">
            <v>0</v>
          </cell>
          <cell r="AF1462">
            <v>177380.95238095237</v>
          </cell>
          <cell r="AG1462">
            <v>3724999.9999999995</v>
          </cell>
          <cell r="AH1462">
            <v>0</v>
          </cell>
          <cell r="AI1462">
            <v>0</v>
          </cell>
          <cell r="AJ1462">
            <v>0</v>
          </cell>
          <cell r="AK1462">
            <v>0</v>
          </cell>
          <cell r="AL1462">
            <v>0</v>
          </cell>
          <cell r="AN1462">
            <v>0</v>
          </cell>
          <cell r="AQ1462">
            <v>0</v>
          </cell>
          <cell r="AT1462">
            <v>0</v>
          </cell>
          <cell r="AU1462">
            <v>0</v>
          </cell>
          <cell r="AW1462">
            <v>0</v>
          </cell>
          <cell r="AX1462">
            <v>0</v>
          </cell>
          <cell r="AY1462">
            <v>0</v>
          </cell>
          <cell r="AZ1462">
            <v>0</v>
          </cell>
          <cell r="BB1462">
            <v>3724999.9999999995</v>
          </cell>
          <cell r="BC1462">
            <v>10598.846399999999</v>
          </cell>
          <cell r="BD1462">
            <v>13248.558000000001</v>
          </cell>
          <cell r="BE1462">
            <v>176647.44</v>
          </cell>
          <cell r="BF1462">
            <v>163398.88200000001</v>
          </cell>
          <cell r="BG1462">
            <v>88323.72</v>
          </cell>
          <cell r="BH1462">
            <v>44161.86</v>
          </cell>
          <cell r="BI1462">
            <v>88323.72</v>
          </cell>
          <cell r="BJ1462">
            <v>44161.86</v>
          </cell>
          <cell r="BK1462">
            <v>3548352.5599999996</v>
          </cell>
          <cell r="BL1462">
            <v>0</v>
          </cell>
          <cell r="BM1462">
            <v>0</v>
          </cell>
          <cell r="BN1462">
            <v>3548352.5599999996</v>
          </cell>
          <cell r="BR1462">
            <v>4416186</v>
          </cell>
          <cell r="BY1462">
            <v>3548352.5599999996</v>
          </cell>
        </row>
        <row r="1463">
          <cell r="M1463">
            <v>4000000</v>
          </cell>
          <cell r="O1463">
            <v>4000000</v>
          </cell>
          <cell r="P1463">
            <v>4607500</v>
          </cell>
          <cell r="Q1463">
            <v>0</v>
          </cell>
          <cell r="R1463">
            <v>0</v>
          </cell>
          <cell r="S1463">
            <v>8607500</v>
          </cell>
          <cell r="V1463">
            <v>0</v>
          </cell>
          <cell r="Y1463">
            <v>0</v>
          </cell>
          <cell r="AB1463">
            <v>0</v>
          </cell>
          <cell r="AC1463">
            <v>0</v>
          </cell>
          <cell r="AF1463">
            <v>409880.95238095237</v>
          </cell>
          <cell r="AG1463">
            <v>8607500</v>
          </cell>
          <cell r="AH1463">
            <v>0</v>
          </cell>
          <cell r="AI1463">
            <v>0</v>
          </cell>
          <cell r="AJ1463">
            <v>0</v>
          </cell>
          <cell r="AK1463">
            <v>0</v>
          </cell>
          <cell r="AL1463">
            <v>0</v>
          </cell>
          <cell r="AO1463">
            <v>0</v>
          </cell>
          <cell r="AR1463">
            <v>0</v>
          </cell>
          <cell r="AS1463">
            <v>0</v>
          </cell>
          <cell r="AU1463">
            <v>0</v>
          </cell>
          <cell r="AX1463">
            <v>0</v>
          </cell>
          <cell r="AZ1463">
            <v>0</v>
          </cell>
          <cell r="BB1463">
            <v>8607500</v>
          </cell>
          <cell r="BC1463">
            <v>24998.846399999999</v>
          </cell>
          <cell r="BD1463">
            <v>31248.558000000001</v>
          </cell>
          <cell r="BE1463">
            <v>176647.44</v>
          </cell>
          <cell r="BF1463">
            <v>385398.88199999998</v>
          </cell>
          <cell r="BG1463">
            <v>208323.72</v>
          </cell>
          <cell r="BH1463">
            <v>104161.86</v>
          </cell>
          <cell r="BI1463">
            <v>208323.72</v>
          </cell>
          <cell r="BJ1463">
            <v>44161.86</v>
          </cell>
          <cell r="BK1463">
            <v>8250852.5599999996</v>
          </cell>
          <cell r="BN1463">
            <v>8250852.5599999996</v>
          </cell>
          <cell r="BR1463">
            <v>10416186</v>
          </cell>
          <cell r="BY1463">
            <v>8250852.5599999996</v>
          </cell>
        </row>
        <row r="1465">
          <cell r="B1465" t="str">
            <v>DIVISI      :</v>
          </cell>
          <cell r="C1465" t="str">
            <v>WAREHOUSE</v>
          </cell>
          <cell r="BY1465">
            <v>0</v>
          </cell>
        </row>
        <row r="1466">
          <cell r="B1466" t="str">
            <v>NIK</v>
          </cell>
          <cell r="C1466" t="str">
            <v>NAMA</v>
          </cell>
          <cell r="D1466" t="str">
            <v>JABATAN</v>
          </cell>
          <cell r="E1466" t="str">
            <v>DIVISI / CABANG</v>
          </cell>
          <cell r="F1466" t="str">
            <v>NO SLIP</v>
          </cell>
          <cell r="G1466" t="str">
            <v>TGL</v>
          </cell>
          <cell r="H1466" t="str">
            <v>STATUS</v>
          </cell>
          <cell r="I1466" t="str">
            <v>TGL</v>
          </cell>
          <cell r="J1466" t="str">
            <v>BANK</v>
          </cell>
          <cell r="K1466" t="str">
            <v>NO. REKENING</v>
          </cell>
          <cell r="L1466" t="str">
            <v>NPWP</v>
          </cell>
          <cell r="M1466" t="str">
            <v>GAJI POKOK</v>
          </cell>
          <cell r="N1466" t="str">
            <v>HARI</v>
          </cell>
          <cell r="O1466" t="str">
            <v>GAJI POKOK EFEKTIF</v>
          </cell>
          <cell r="P1466" t="str">
            <v>TUNJANGAN</v>
          </cell>
          <cell r="S1466" t="str">
            <v>GAJI</v>
          </cell>
          <cell r="T1466" t="str">
            <v>INSENTIF, KOMISI &amp; PENCAPAIAN</v>
          </cell>
          <cell r="AC1466" t="str">
            <v>TOTAL</v>
          </cell>
          <cell r="AD1466" t="str">
            <v>PREMI</v>
          </cell>
          <cell r="AF1466" t="str">
            <v>Gaji Per hari</v>
          </cell>
          <cell r="AG1466" t="str">
            <v>Gaji setelah dipotong hari</v>
          </cell>
          <cell r="AH1466" t="str">
            <v>LEMBUR, ROLLING, DLL</v>
          </cell>
          <cell r="AL1466" t="str">
            <v>TOTAL</v>
          </cell>
          <cell r="AM1466" t="str">
            <v>Dinner Allowance</v>
          </cell>
          <cell r="AP1466" t="str">
            <v>Extra Dinner Allowance</v>
          </cell>
          <cell r="AS1466" t="str">
            <v>Grand Total</v>
          </cell>
          <cell r="AT1466" t="str">
            <v>POTONGAN</v>
          </cell>
          <cell r="AW1466" t="str">
            <v>Motor Support</v>
          </cell>
          <cell r="AY1466" t="str">
            <v>KOREKSI (+/-)</v>
          </cell>
          <cell r="BB1466" t="str">
            <v>TOTAL</v>
          </cell>
          <cell r="BC1466" t="str">
            <v>JAMSOSTEK (DARI GAJI POKOK)</v>
          </cell>
          <cell r="BK1466" t="str">
            <v>GAJI</v>
          </cell>
          <cell r="BL1466" t="str">
            <v>DIBAYAR FULL</v>
          </cell>
          <cell r="BN1466" t="str">
            <v>TOTAL</v>
          </cell>
        </row>
        <row r="1467">
          <cell r="G1467" t="str">
            <v>LAHIR</v>
          </cell>
          <cell r="H1467" t="str">
            <v>KEL</v>
          </cell>
          <cell r="I1467" t="str">
            <v>MASUK</v>
          </cell>
          <cell r="N1467" t="str">
            <v>KERJA</v>
          </cell>
          <cell r="P1467" t="str">
            <v>Tetap</v>
          </cell>
          <cell r="Q1467" t="str">
            <v>Transport</v>
          </cell>
          <cell r="R1467" t="str">
            <v>Jabatan</v>
          </cell>
          <cell r="S1467" t="str">
            <v>BRUTO</v>
          </cell>
          <cell r="T1467" t="str">
            <v>First Hour</v>
          </cell>
          <cell r="U1467" t="str">
            <v>Hours</v>
          </cell>
          <cell r="V1467" t="str">
            <v>INSENTIF</v>
          </cell>
          <cell r="W1467" t="str">
            <v>Second Hour</v>
          </cell>
          <cell r="X1467" t="str">
            <v>Hour</v>
          </cell>
          <cell r="Y1467" t="str">
            <v>KOMISI</v>
          </cell>
          <cell r="Z1467" t="str">
            <v>Third Hour</v>
          </cell>
          <cell r="AA1467" t="str">
            <v>Hours</v>
          </cell>
          <cell r="AB1467" t="str">
            <v>PENCAPAIAN</v>
          </cell>
          <cell r="AC1467" t="str">
            <v>INSENTIF</v>
          </cell>
          <cell r="AD1467" t="str">
            <v>Per Day</v>
          </cell>
          <cell r="AE1467" t="str">
            <v>Days</v>
          </cell>
          <cell r="AH1467" t="str">
            <v>LUAR KOTA</v>
          </cell>
          <cell r="AI1467" t="str">
            <v>LEMBUR</v>
          </cell>
          <cell r="AJ1467" t="str">
            <v>ROLLING</v>
          </cell>
          <cell r="AK1467" t="str">
            <v>UANG HARIAN</v>
          </cell>
          <cell r="AL1467" t="str">
            <v>LEMBUR</v>
          </cell>
          <cell r="AM1467" t="str">
            <v>Per Day</v>
          </cell>
          <cell r="AN1467" t="str">
            <v>Days</v>
          </cell>
          <cell r="AO1467" t="str">
            <v>Total</v>
          </cell>
          <cell r="AP1467" t="str">
            <v>Per Day</v>
          </cell>
          <cell r="AQ1467" t="str">
            <v>Days</v>
          </cell>
          <cell r="AR1467" t="str">
            <v>Total</v>
          </cell>
          <cell r="AS1467" t="str">
            <v>Overtime</v>
          </cell>
          <cell r="AT1467" t="str">
            <v>No.</v>
          </cell>
          <cell r="AU1467" t="str">
            <v>Total</v>
          </cell>
          <cell r="AV1467" t="str">
            <v>Keterangan</v>
          </cell>
          <cell r="AW1467" t="str">
            <v>No.</v>
          </cell>
          <cell r="AX1467" t="str">
            <v>Total</v>
          </cell>
          <cell r="AY1467" t="str">
            <v>No.</v>
          </cell>
          <cell r="AZ1467" t="str">
            <v>Total</v>
          </cell>
          <cell r="BA1467" t="str">
            <v>Keterangan</v>
          </cell>
          <cell r="BB1467" t="str">
            <v>GAJI</v>
          </cell>
          <cell r="BC1467" t="str">
            <v>JKK (0.24%)</v>
          </cell>
          <cell r="BD1467" t="str">
            <v>JKM(0.30%)</v>
          </cell>
          <cell r="BE1467" t="str">
            <v>BPJS (4.0%)</v>
          </cell>
          <cell r="BF1467" t="str">
            <v>JHT (3.7%)</v>
          </cell>
          <cell r="BG1467" t="str">
            <v>JPN (2%)</v>
          </cell>
          <cell r="BH1467" t="str">
            <v>JPN (1%)</v>
          </cell>
          <cell r="BI1467" t="str">
            <v>JHT (2.0%)</v>
          </cell>
          <cell r="BJ1467" t="str">
            <v>BPJS (1%)</v>
          </cell>
          <cell r="BK1467" t="str">
            <v>NETTO</v>
          </cell>
          <cell r="BN1467" t="str">
            <v>Take Home Pay</v>
          </cell>
        </row>
        <row r="1468">
          <cell r="BY1468">
            <v>0</v>
          </cell>
        </row>
        <row r="1469">
          <cell r="B1469" t="str">
            <v>09120012</v>
          </cell>
          <cell r="C1469" t="str">
            <v>MARYONO</v>
          </cell>
          <cell r="D1469" t="str">
            <v>Act Manager Warehouse</v>
          </cell>
          <cell r="E1469" t="str">
            <v>WAREHOUSE</v>
          </cell>
          <cell r="F1469">
            <v>1</v>
          </cell>
          <cell r="G1469" t="str">
            <v>00-00-0000</v>
          </cell>
          <cell r="H1469" t="str">
            <v>K/1</v>
          </cell>
          <cell r="I1469" t="str">
            <v>21-12-2009</v>
          </cell>
          <cell r="J1469" t="str">
            <v>Mandiri</v>
          </cell>
          <cell r="K1469" t="str">
            <v>1250012739231</v>
          </cell>
          <cell r="L1469" t="str">
            <v>45.602.355.5-524.000</v>
          </cell>
          <cell r="M1469">
            <v>2000000</v>
          </cell>
          <cell r="N1469">
            <v>21</v>
          </cell>
          <cell r="O1469">
            <v>2000000</v>
          </cell>
          <cell r="P1469">
            <v>2125000</v>
          </cell>
          <cell r="S1469">
            <v>4125000</v>
          </cell>
          <cell r="V1469">
            <v>0</v>
          </cell>
          <cell r="Y1469">
            <v>0</v>
          </cell>
          <cell r="AB1469">
            <v>0</v>
          </cell>
          <cell r="AC1469">
            <v>0</v>
          </cell>
          <cell r="AF1469">
            <v>196428.57142857142</v>
          </cell>
          <cell r="AG1469">
            <v>4125000</v>
          </cell>
          <cell r="AL1469">
            <v>0</v>
          </cell>
          <cell r="AN1469">
            <v>0</v>
          </cell>
          <cell r="AQ1469">
            <v>0</v>
          </cell>
          <cell r="AT1469">
            <v>0</v>
          </cell>
          <cell r="AW1469">
            <v>0</v>
          </cell>
          <cell r="AX1469">
            <v>0</v>
          </cell>
          <cell r="AY1469">
            <v>0</v>
          </cell>
          <cell r="AZ1469">
            <v>0</v>
          </cell>
          <cell r="BB1469">
            <v>4125000</v>
          </cell>
          <cell r="BC1469">
            <v>14400</v>
          </cell>
          <cell r="BD1469">
            <v>18000</v>
          </cell>
          <cell r="BE1469">
            <v>240000</v>
          </cell>
          <cell r="BF1469">
            <v>222000</v>
          </cell>
          <cell r="BG1469">
            <v>120000</v>
          </cell>
          <cell r="BH1469">
            <v>60000</v>
          </cell>
          <cell r="BI1469">
            <v>120000</v>
          </cell>
          <cell r="BJ1469">
            <v>60000</v>
          </cell>
          <cell r="BK1469">
            <v>3885000</v>
          </cell>
          <cell r="BL1469">
            <v>0</v>
          </cell>
          <cell r="BM1469">
            <v>0</v>
          </cell>
          <cell r="BN1469">
            <v>3885000</v>
          </cell>
          <cell r="BR1469">
            <v>6000000</v>
          </cell>
          <cell r="BY1469">
            <v>3885000</v>
          </cell>
        </row>
        <row r="1470">
          <cell r="B1470">
            <v>16110058</v>
          </cell>
          <cell r="C1470" t="str">
            <v>BAGUS SETIAWAN</v>
          </cell>
          <cell r="D1470" t="str">
            <v>Supervisor Warehouse</v>
          </cell>
          <cell r="E1470" t="str">
            <v>WAREHOUSE</v>
          </cell>
          <cell r="F1470">
            <v>2</v>
          </cell>
          <cell r="G1470" t="str">
            <v>00-00-0000</v>
          </cell>
          <cell r="H1470" t="str">
            <v>K/0</v>
          </cell>
          <cell r="I1470" t="str">
            <v>07-11-2016</v>
          </cell>
          <cell r="J1470" t="str">
            <v>Mandiri</v>
          </cell>
          <cell r="K1470" t="str">
            <v>1660001864875</v>
          </cell>
          <cell r="L1470" t="str">
            <v>72.422.617.0-004.000</v>
          </cell>
          <cell r="M1470">
            <v>2000000</v>
          </cell>
          <cell r="N1470">
            <v>21</v>
          </cell>
          <cell r="O1470">
            <v>2000000</v>
          </cell>
          <cell r="P1470">
            <v>1375000</v>
          </cell>
          <cell r="S1470">
            <v>3375000</v>
          </cell>
          <cell r="V1470">
            <v>0</v>
          </cell>
          <cell r="Y1470">
            <v>0</v>
          </cell>
          <cell r="AB1470">
            <v>0</v>
          </cell>
          <cell r="AC1470">
            <v>0</v>
          </cell>
          <cell r="AF1470">
            <v>160714.28571428571</v>
          </cell>
          <cell r="AG1470">
            <v>3375000</v>
          </cell>
          <cell r="AL1470">
            <v>0</v>
          </cell>
          <cell r="AN1470">
            <v>0</v>
          </cell>
          <cell r="AQ1470">
            <v>0</v>
          </cell>
          <cell r="AW1470">
            <v>0</v>
          </cell>
          <cell r="AX1470">
            <v>0</v>
          </cell>
          <cell r="AY1470">
            <v>0</v>
          </cell>
          <cell r="AZ1470">
            <v>0</v>
          </cell>
          <cell r="BB1470">
            <v>3375000</v>
          </cell>
          <cell r="BC1470">
            <v>11479.044</v>
          </cell>
          <cell r="BD1470">
            <v>14348.805</v>
          </cell>
          <cell r="BE1470">
            <v>191317.4</v>
          </cell>
          <cell r="BF1470">
            <v>176968.595</v>
          </cell>
          <cell r="BG1470">
            <v>95658.7</v>
          </cell>
          <cell r="BH1470">
            <v>47829.35</v>
          </cell>
          <cell r="BI1470">
            <v>95658.7</v>
          </cell>
          <cell r="BJ1470">
            <v>47829.35</v>
          </cell>
          <cell r="BK1470">
            <v>3183682.6</v>
          </cell>
          <cell r="BL1470">
            <v>0</v>
          </cell>
          <cell r="BM1470">
            <v>0</v>
          </cell>
          <cell r="BN1470">
            <v>3183682.6</v>
          </cell>
          <cell r="BR1470">
            <v>4782935</v>
          </cell>
          <cell r="BY1470">
            <v>3183682.6</v>
          </cell>
        </row>
        <row r="1471">
          <cell r="B1471">
            <v>12050051</v>
          </cell>
          <cell r="C1471" t="str">
            <v>ABDULLOH</v>
          </cell>
          <cell r="D1471" t="str">
            <v>Staff Gudang A</v>
          </cell>
          <cell r="E1471" t="str">
            <v>WAREHOUSE</v>
          </cell>
          <cell r="F1471">
            <v>3</v>
          </cell>
          <cell r="G1471" t="str">
            <v>00-00-0000</v>
          </cell>
          <cell r="H1471" t="str">
            <v>K/1</v>
          </cell>
          <cell r="I1471" t="str">
            <v>21-05-2012</v>
          </cell>
          <cell r="J1471" t="str">
            <v>Mandiri</v>
          </cell>
          <cell r="K1471" t="str">
            <v>1250012738373</v>
          </cell>
          <cell r="L1471" t="str">
            <v>98.075.663.9-435.000</v>
          </cell>
          <cell r="M1471">
            <v>2000000</v>
          </cell>
          <cell r="N1471">
            <v>21</v>
          </cell>
          <cell r="O1471">
            <v>2000000</v>
          </cell>
          <cell r="P1471">
            <v>1195733.7</v>
          </cell>
          <cell r="S1471">
            <v>3195733.7</v>
          </cell>
          <cell r="V1471">
            <v>0</v>
          </cell>
          <cell r="Y1471">
            <v>0</v>
          </cell>
          <cell r="AB1471">
            <v>0</v>
          </cell>
          <cell r="AC1471">
            <v>0</v>
          </cell>
          <cell r="AF1471">
            <v>152177.79523809525</v>
          </cell>
          <cell r="AG1471">
            <v>3195733.7</v>
          </cell>
          <cell r="AL1471">
            <v>0</v>
          </cell>
          <cell r="AN1471">
            <v>0</v>
          </cell>
          <cell r="AQ1471">
            <v>0</v>
          </cell>
          <cell r="AT1471">
            <v>0</v>
          </cell>
          <cell r="AW1471">
            <v>0</v>
          </cell>
          <cell r="AX1471">
            <v>0</v>
          </cell>
          <cell r="AY1471">
            <v>0</v>
          </cell>
          <cell r="AZ1471">
            <v>0</v>
          </cell>
          <cell r="BB1471">
            <v>3195733.7</v>
          </cell>
          <cell r="BC1471">
            <v>11479.044</v>
          </cell>
          <cell r="BD1471">
            <v>14348.805</v>
          </cell>
          <cell r="BE1471">
            <v>191317.4</v>
          </cell>
          <cell r="BF1471">
            <v>176968.595</v>
          </cell>
          <cell r="BG1471">
            <v>95658.7</v>
          </cell>
          <cell r="BH1471">
            <v>47829.35</v>
          </cell>
          <cell r="BI1471">
            <v>95658.7</v>
          </cell>
          <cell r="BJ1471">
            <v>47829.35</v>
          </cell>
          <cell r="BK1471">
            <v>3004416.3000000003</v>
          </cell>
          <cell r="BL1471">
            <v>0</v>
          </cell>
          <cell r="BM1471">
            <v>0</v>
          </cell>
          <cell r="BN1471">
            <v>3004416.3000000003</v>
          </cell>
          <cell r="BR1471">
            <v>4782935</v>
          </cell>
          <cell r="BY1471">
            <v>3004416.3000000003</v>
          </cell>
        </row>
        <row r="1472">
          <cell r="B1472">
            <v>13080183</v>
          </cell>
          <cell r="C1472" t="str">
            <v>RIFAI</v>
          </cell>
          <cell r="D1472" t="str">
            <v>Leader Gudang A</v>
          </cell>
          <cell r="E1472" t="str">
            <v>WAREHOUSE</v>
          </cell>
          <cell r="F1472">
            <v>4</v>
          </cell>
          <cell r="G1472" t="str">
            <v>00-00-0000</v>
          </cell>
          <cell r="H1472" t="str">
            <v>K/0</v>
          </cell>
          <cell r="I1472" t="str">
            <v>21-11-2013</v>
          </cell>
          <cell r="J1472" t="str">
            <v>Mandiri</v>
          </cell>
          <cell r="K1472" t="str">
            <v>1250012740569</v>
          </cell>
          <cell r="L1472" t="str">
            <v>72.664.849.6-524.000</v>
          </cell>
          <cell r="M1472">
            <v>2000000</v>
          </cell>
          <cell r="N1472">
            <v>21</v>
          </cell>
          <cell r="O1472">
            <v>2000000</v>
          </cell>
          <cell r="P1472">
            <v>1225000</v>
          </cell>
          <cell r="S1472">
            <v>3225000</v>
          </cell>
          <cell r="V1472">
            <v>0</v>
          </cell>
          <cell r="Y1472">
            <v>0</v>
          </cell>
          <cell r="AB1472">
            <v>0</v>
          </cell>
          <cell r="AC1472">
            <v>0</v>
          </cell>
          <cell r="AF1472">
            <v>153571.42857142858</v>
          </cell>
          <cell r="AG1472">
            <v>3225000</v>
          </cell>
          <cell r="AL1472">
            <v>0</v>
          </cell>
          <cell r="AN1472">
            <v>0</v>
          </cell>
          <cell r="AQ1472">
            <v>0</v>
          </cell>
          <cell r="AW1472">
            <v>0</v>
          </cell>
          <cell r="AX1472">
            <v>0</v>
          </cell>
          <cell r="AY1472">
            <v>0</v>
          </cell>
          <cell r="AZ1472">
            <v>0</v>
          </cell>
          <cell r="BB1472">
            <v>3225000</v>
          </cell>
          <cell r="BC1472">
            <v>11479.044</v>
          </cell>
          <cell r="BD1472">
            <v>14348.805</v>
          </cell>
          <cell r="BE1472">
            <v>191317.4</v>
          </cell>
          <cell r="BF1472">
            <v>176968.595</v>
          </cell>
          <cell r="BG1472">
            <v>95658.7</v>
          </cell>
          <cell r="BH1472">
            <v>47829.35</v>
          </cell>
          <cell r="BI1472">
            <v>95658.7</v>
          </cell>
          <cell r="BJ1472">
            <v>47829.35</v>
          </cell>
          <cell r="BK1472">
            <v>3033682.6</v>
          </cell>
          <cell r="BL1472">
            <v>0</v>
          </cell>
          <cell r="BM1472">
            <v>0</v>
          </cell>
          <cell r="BN1472">
            <v>3033682.6</v>
          </cell>
          <cell r="BR1472">
            <v>4782935</v>
          </cell>
          <cell r="BY1472">
            <v>3033682.6</v>
          </cell>
        </row>
        <row r="1473">
          <cell r="B1473">
            <v>12060063</v>
          </cell>
          <cell r="C1473" t="str">
            <v>LEDI HARTANTO</v>
          </cell>
          <cell r="D1473" t="str">
            <v>Staff Packing</v>
          </cell>
          <cell r="E1473" t="str">
            <v>WAREHOUSE</v>
          </cell>
          <cell r="F1473">
            <v>5</v>
          </cell>
          <cell r="G1473" t="str">
            <v>00-00-0000</v>
          </cell>
          <cell r="H1473" t="str">
            <v>TK/0</v>
          </cell>
          <cell r="I1473" t="str">
            <v>21-06-2012</v>
          </cell>
          <cell r="J1473" t="str">
            <v>Mandiri</v>
          </cell>
          <cell r="K1473" t="str">
            <v>1250012740429</v>
          </cell>
          <cell r="L1473" t="str">
            <v>98.075.668.8-524.000</v>
          </cell>
          <cell r="M1473">
            <v>2000000</v>
          </cell>
          <cell r="N1473">
            <v>21</v>
          </cell>
          <cell r="O1473">
            <v>2000000</v>
          </cell>
          <cell r="P1473">
            <v>1195733.7</v>
          </cell>
          <cell r="S1473">
            <v>3195733.7</v>
          </cell>
          <cell r="V1473">
            <v>0</v>
          </cell>
          <cell r="Y1473">
            <v>0</v>
          </cell>
          <cell r="AB1473">
            <v>0</v>
          </cell>
          <cell r="AC1473">
            <v>0</v>
          </cell>
          <cell r="AF1473">
            <v>152177.79523809525</v>
          </cell>
          <cell r="AG1473">
            <v>3195733.7</v>
          </cell>
          <cell r="AH1473">
            <v>750000</v>
          </cell>
          <cell r="AL1473">
            <v>750000</v>
          </cell>
          <cell r="AN1473">
            <v>0</v>
          </cell>
          <cell r="AQ1473">
            <v>0</v>
          </cell>
          <cell r="AT1473">
            <v>0</v>
          </cell>
          <cell r="AW1473">
            <v>0</v>
          </cell>
          <cell r="AX1473">
            <v>0</v>
          </cell>
          <cell r="AY1473">
            <v>0</v>
          </cell>
          <cell r="AZ1473">
            <v>0</v>
          </cell>
          <cell r="BB1473">
            <v>3945733.7</v>
          </cell>
          <cell r="BC1473">
            <v>11479.044</v>
          </cell>
          <cell r="BD1473">
            <v>14348.805</v>
          </cell>
          <cell r="BE1473">
            <v>191317.4</v>
          </cell>
          <cell r="BF1473">
            <v>176968.595</v>
          </cell>
          <cell r="BG1473">
            <v>95658.7</v>
          </cell>
          <cell r="BH1473">
            <v>47829.35</v>
          </cell>
          <cell r="BI1473">
            <v>95658.7</v>
          </cell>
          <cell r="BJ1473">
            <v>47829.35</v>
          </cell>
          <cell r="BK1473">
            <v>3754416.3000000003</v>
          </cell>
          <cell r="BL1473">
            <v>0</v>
          </cell>
          <cell r="BM1473">
            <v>0</v>
          </cell>
          <cell r="BN1473">
            <v>3754416.3000000003</v>
          </cell>
          <cell r="BR1473">
            <v>4782935</v>
          </cell>
          <cell r="BY1473">
            <v>3754416.3000000003</v>
          </cell>
        </row>
        <row r="1474">
          <cell r="B1474">
            <v>12090129</v>
          </cell>
          <cell r="C1474" t="str">
            <v>PURNOMO</v>
          </cell>
          <cell r="D1474" t="str">
            <v>Staff Packing</v>
          </cell>
          <cell r="E1474" t="str">
            <v>WAREHOUSE</v>
          </cell>
          <cell r="F1474">
            <v>6</v>
          </cell>
          <cell r="G1474" t="str">
            <v>00-00-0000</v>
          </cell>
          <cell r="H1474" t="str">
            <v>TK/0</v>
          </cell>
          <cell r="I1474" t="str">
            <v>21-12-2012</v>
          </cell>
          <cell r="J1474" t="str">
            <v>Mandiri</v>
          </cell>
          <cell r="K1474" t="str">
            <v>1250012740627</v>
          </cell>
          <cell r="L1474" t="str">
            <v>72.695.150.2-502.000</v>
          </cell>
          <cell r="M1474">
            <v>2000000</v>
          </cell>
          <cell r="N1474">
            <v>21</v>
          </cell>
          <cell r="O1474">
            <v>2000000</v>
          </cell>
          <cell r="P1474">
            <v>1195733.7</v>
          </cell>
          <cell r="S1474">
            <v>3195733.7</v>
          </cell>
          <cell r="V1474">
            <v>0</v>
          </cell>
          <cell r="Y1474">
            <v>0</v>
          </cell>
          <cell r="AB1474">
            <v>0</v>
          </cell>
          <cell r="AC1474">
            <v>0</v>
          </cell>
          <cell r="AF1474">
            <v>152177.79523809525</v>
          </cell>
          <cell r="AG1474">
            <v>3195733.7</v>
          </cell>
          <cell r="AL1474">
            <v>0</v>
          </cell>
          <cell r="AN1474">
            <v>0</v>
          </cell>
          <cell r="AQ1474">
            <v>0</v>
          </cell>
          <cell r="AT1474">
            <v>0</v>
          </cell>
          <cell r="AW1474">
            <v>0</v>
          </cell>
          <cell r="AX1474">
            <v>0</v>
          </cell>
          <cell r="AY1474">
            <v>0</v>
          </cell>
          <cell r="AZ1474">
            <v>0</v>
          </cell>
          <cell r="BB1474">
            <v>3195733.7</v>
          </cell>
          <cell r="BC1474">
            <v>11479.044</v>
          </cell>
          <cell r="BD1474">
            <v>14348.805</v>
          </cell>
          <cell r="BE1474">
            <v>191317.4</v>
          </cell>
          <cell r="BF1474">
            <v>176968.595</v>
          </cell>
          <cell r="BG1474">
            <v>95658.7</v>
          </cell>
          <cell r="BH1474">
            <v>47829.35</v>
          </cell>
          <cell r="BI1474">
            <v>95658.7</v>
          </cell>
          <cell r="BJ1474">
            <v>47829.35</v>
          </cell>
          <cell r="BK1474">
            <v>3004416.3000000003</v>
          </cell>
          <cell r="BL1474">
            <v>0</v>
          </cell>
          <cell r="BM1474">
            <v>0</v>
          </cell>
          <cell r="BN1474">
            <v>3004416.3000000003</v>
          </cell>
          <cell r="BR1474">
            <v>4782935</v>
          </cell>
          <cell r="BY1474">
            <v>3004416.3000000003</v>
          </cell>
        </row>
        <row r="1475">
          <cell r="B1475">
            <v>14020023</v>
          </cell>
          <cell r="C1475" t="str">
            <v>DODI</v>
          </cell>
          <cell r="D1475" t="str">
            <v>Staff Packing</v>
          </cell>
          <cell r="E1475" t="str">
            <v>WAREHOUSE</v>
          </cell>
          <cell r="F1475">
            <v>7</v>
          </cell>
          <cell r="G1475" t="str">
            <v>00-00-0000</v>
          </cell>
          <cell r="H1475" t="str">
            <v>K/0</v>
          </cell>
          <cell r="I1475" t="str">
            <v>10-01-2013</v>
          </cell>
          <cell r="J1475" t="str">
            <v>Mandiri</v>
          </cell>
          <cell r="K1475" t="str">
            <v>1250012739173</v>
          </cell>
          <cell r="L1475" t="str">
            <v>70.833.194.7-435.000</v>
          </cell>
          <cell r="M1475">
            <v>2000000</v>
          </cell>
          <cell r="N1475">
            <v>21</v>
          </cell>
          <cell r="O1475">
            <v>2000000</v>
          </cell>
          <cell r="P1475">
            <v>1195733.7</v>
          </cell>
          <cell r="S1475">
            <v>3195733.7</v>
          </cell>
          <cell r="V1475">
            <v>0</v>
          </cell>
          <cell r="Y1475">
            <v>0</v>
          </cell>
          <cell r="AB1475">
            <v>0</v>
          </cell>
          <cell r="AC1475">
            <v>0</v>
          </cell>
          <cell r="AF1475">
            <v>152177.79523809525</v>
          </cell>
          <cell r="AG1475">
            <v>3195733.7</v>
          </cell>
          <cell r="AL1475">
            <v>0</v>
          </cell>
          <cell r="AN1475">
            <v>0</v>
          </cell>
          <cell r="AQ1475">
            <v>0</v>
          </cell>
          <cell r="AT1475">
            <v>0</v>
          </cell>
          <cell r="AW1475">
            <v>0</v>
          </cell>
          <cell r="AX1475">
            <v>0</v>
          </cell>
          <cell r="AY1475">
            <v>0</v>
          </cell>
          <cell r="AZ1475">
            <v>0</v>
          </cell>
          <cell r="BB1475">
            <v>3195733.7</v>
          </cell>
          <cell r="BC1475">
            <v>11479.044</v>
          </cell>
          <cell r="BD1475">
            <v>14348.805</v>
          </cell>
          <cell r="BE1475">
            <v>191317.4</v>
          </cell>
          <cell r="BF1475">
            <v>176968.595</v>
          </cell>
          <cell r="BG1475">
            <v>95658.7</v>
          </cell>
          <cell r="BH1475">
            <v>47829.35</v>
          </cell>
          <cell r="BI1475">
            <v>95658.7</v>
          </cell>
          <cell r="BJ1475">
            <v>47829.35</v>
          </cell>
          <cell r="BK1475">
            <v>3004416.3000000003</v>
          </cell>
          <cell r="BL1475">
            <v>0</v>
          </cell>
          <cell r="BM1475">
            <v>0</v>
          </cell>
          <cell r="BN1475">
            <v>3004416.3000000003</v>
          </cell>
          <cell r="BR1475">
            <v>4782935</v>
          </cell>
          <cell r="BY1475">
            <v>3004416.3000000003</v>
          </cell>
        </row>
        <row r="1476">
          <cell r="B1476">
            <v>11050023</v>
          </cell>
          <cell r="C1476" t="str">
            <v>DONNY HIDAYAT</v>
          </cell>
          <cell r="D1476" t="str">
            <v>Analis</v>
          </cell>
          <cell r="E1476" t="str">
            <v>Operasional</v>
          </cell>
          <cell r="F1476">
            <v>8</v>
          </cell>
          <cell r="G1476" t="str">
            <v>00-00-0000</v>
          </cell>
          <cell r="H1476" t="str">
            <v>TK/0</v>
          </cell>
          <cell r="I1476" t="str">
            <v>04-05-2011</v>
          </cell>
          <cell r="J1476" t="str">
            <v>Mandiri</v>
          </cell>
          <cell r="K1476" t="str">
            <v>1250012737342</v>
          </cell>
          <cell r="L1476" t="str">
            <v>97.263.305.1-045.000</v>
          </cell>
          <cell r="M1476">
            <v>2000000</v>
          </cell>
          <cell r="N1476">
            <v>21</v>
          </cell>
          <cell r="O1476">
            <v>2000000</v>
          </cell>
          <cell r="P1476">
            <v>1662500</v>
          </cell>
          <cell r="S1476">
            <v>3662500</v>
          </cell>
          <cell r="V1476">
            <v>0</v>
          </cell>
          <cell r="Y1476">
            <v>0</v>
          </cell>
          <cell r="AB1476">
            <v>0</v>
          </cell>
          <cell r="AC1476">
            <v>0</v>
          </cell>
          <cell r="AF1476">
            <v>174404.76190476189</v>
          </cell>
          <cell r="AG1476">
            <v>3662500</v>
          </cell>
          <cell r="AL1476">
            <v>0</v>
          </cell>
          <cell r="AN1476">
            <v>0</v>
          </cell>
          <cell r="AQ1476">
            <v>0</v>
          </cell>
          <cell r="AT1476">
            <v>0</v>
          </cell>
          <cell r="AW1476">
            <v>0</v>
          </cell>
          <cell r="AX1476">
            <v>0</v>
          </cell>
          <cell r="AY1476">
            <v>0</v>
          </cell>
          <cell r="AZ1476">
            <v>0</v>
          </cell>
          <cell r="BB1476">
            <v>3662500</v>
          </cell>
          <cell r="BC1476">
            <v>11479.044</v>
          </cell>
          <cell r="BD1476">
            <v>14348.805</v>
          </cell>
          <cell r="BE1476">
            <v>191317.4</v>
          </cell>
          <cell r="BF1476">
            <v>176968.595</v>
          </cell>
          <cell r="BG1476">
            <v>95658.7</v>
          </cell>
          <cell r="BH1476">
            <v>47829.35</v>
          </cell>
          <cell r="BI1476">
            <v>95658.7</v>
          </cell>
          <cell r="BJ1476">
            <v>47829.35</v>
          </cell>
          <cell r="BK1476">
            <v>3471182.6</v>
          </cell>
          <cell r="BL1476">
            <v>0</v>
          </cell>
          <cell r="BM1476">
            <v>0</v>
          </cell>
          <cell r="BN1476">
            <v>3471182.6</v>
          </cell>
          <cell r="BR1476">
            <v>4782935</v>
          </cell>
          <cell r="BY1476">
            <v>3471182.6</v>
          </cell>
        </row>
        <row r="1477">
          <cell r="B1477">
            <v>13080181</v>
          </cell>
          <cell r="C1477" t="str">
            <v>JAMAL</v>
          </cell>
          <cell r="D1477" t="str">
            <v>Staff Gudang D</v>
          </cell>
          <cell r="E1477" t="str">
            <v>WAREHOUSE</v>
          </cell>
          <cell r="F1477">
            <v>9</v>
          </cell>
          <cell r="G1477" t="str">
            <v>00-00-0000</v>
          </cell>
          <cell r="H1477" t="str">
            <v>K/0</v>
          </cell>
          <cell r="I1477" t="str">
            <v>01-05-2013</v>
          </cell>
          <cell r="J1477" t="str">
            <v>Mandiri</v>
          </cell>
          <cell r="K1477" t="str">
            <v>1250012739694</v>
          </cell>
          <cell r="L1477" t="str">
            <v>70.820.668.5-435.000</v>
          </cell>
          <cell r="M1477">
            <v>2000000</v>
          </cell>
          <cell r="N1477">
            <v>21</v>
          </cell>
          <cell r="O1477">
            <v>2000000</v>
          </cell>
          <cell r="P1477">
            <v>1195733.7</v>
          </cell>
          <cell r="S1477">
            <v>3195733.7</v>
          </cell>
          <cell r="V1477">
            <v>0</v>
          </cell>
          <cell r="Y1477">
            <v>0</v>
          </cell>
          <cell r="AB1477">
            <v>0</v>
          </cell>
          <cell r="AC1477">
            <v>0</v>
          </cell>
          <cell r="AF1477">
            <v>152177.79523809525</v>
          </cell>
          <cell r="AG1477">
            <v>3195733.7</v>
          </cell>
          <cell r="AL1477">
            <v>0</v>
          </cell>
          <cell r="AN1477">
            <v>0</v>
          </cell>
          <cell r="AQ1477">
            <v>0</v>
          </cell>
          <cell r="AT1477">
            <v>0</v>
          </cell>
          <cell r="AW1477">
            <v>0</v>
          </cell>
          <cell r="AX1477">
            <v>0</v>
          </cell>
          <cell r="AY1477">
            <v>0</v>
          </cell>
          <cell r="AZ1477">
            <v>0</v>
          </cell>
          <cell r="BB1477">
            <v>3195733.7</v>
          </cell>
          <cell r="BC1477">
            <v>11479.044</v>
          </cell>
          <cell r="BD1477">
            <v>14348.805</v>
          </cell>
          <cell r="BE1477">
            <v>191317.4</v>
          </cell>
          <cell r="BF1477">
            <v>176968.595</v>
          </cell>
          <cell r="BG1477">
            <v>95658.7</v>
          </cell>
          <cell r="BH1477">
            <v>47829.35</v>
          </cell>
          <cell r="BI1477">
            <v>95658.7</v>
          </cell>
          <cell r="BJ1477">
            <v>47829.35</v>
          </cell>
          <cell r="BK1477">
            <v>3004416.3000000003</v>
          </cell>
          <cell r="BL1477">
            <v>0</v>
          </cell>
          <cell r="BM1477">
            <v>0</v>
          </cell>
          <cell r="BN1477">
            <v>3004416.3000000003</v>
          </cell>
          <cell r="BR1477">
            <v>4782935</v>
          </cell>
          <cell r="BY1477">
            <v>3004416.3000000003</v>
          </cell>
        </row>
        <row r="1478">
          <cell r="B1478">
            <v>13080184</v>
          </cell>
          <cell r="C1478" t="str">
            <v>A EFENDI</v>
          </cell>
          <cell r="D1478" t="str">
            <v>Staff Packing</v>
          </cell>
          <cell r="E1478" t="str">
            <v>WAREHOUSE</v>
          </cell>
          <cell r="F1478">
            <v>10</v>
          </cell>
          <cell r="G1478" t="str">
            <v>00-00-0000</v>
          </cell>
          <cell r="H1478" t="str">
            <v>K/1</v>
          </cell>
          <cell r="I1478" t="str">
            <v>01-05-2013</v>
          </cell>
          <cell r="J1478" t="str">
            <v>Mandiri</v>
          </cell>
          <cell r="K1478" t="str">
            <v>1250012738316</v>
          </cell>
          <cell r="L1478" t="str">
            <v>70.833.293.7-435.000</v>
          </cell>
          <cell r="M1478">
            <v>2000000</v>
          </cell>
          <cell r="N1478">
            <v>21</v>
          </cell>
          <cell r="O1478">
            <v>2000000</v>
          </cell>
          <cell r="P1478">
            <v>1195733.7</v>
          </cell>
          <cell r="R1478">
            <v>0</v>
          </cell>
          <cell r="S1478">
            <v>3195733.7</v>
          </cell>
          <cell r="V1478">
            <v>0</v>
          </cell>
          <cell r="Y1478">
            <v>0</v>
          </cell>
          <cell r="AB1478">
            <v>0</v>
          </cell>
          <cell r="AC1478">
            <v>0</v>
          </cell>
          <cell r="AF1478">
            <v>152177.79523809525</v>
          </cell>
          <cell r="AG1478">
            <v>3195733.7</v>
          </cell>
          <cell r="AL1478">
            <v>0</v>
          </cell>
          <cell r="AN1478">
            <v>0</v>
          </cell>
          <cell r="AQ1478">
            <v>0</v>
          </cell>
          <cell r="AW1478">
            <v>0</v>
          </cell>
          <cell r="AX1478">
            <v>0</v>
          </cell>
          <cell r="AY1478">
            <v>0</v>
          </cell>
          <cell r="AZ1478">
            <v>0</v>
          </cell>
          <cell r="BA1478">
            <v>0</v>
          </cell>
          <cell r="BB1478">
            <v>3195733.7</v>
          </cell>
          <cell r="BC1478">
            <v>11479.044</v>
          </cell>
          <cell r="BD1478">
            <v>14348.805</v>
          </cell>
          <cell r="BE1478">
            <v>191317.4</v>
          </cell>
          <cell r="BF1478">
            <v>176968.595</v>
          </cell>
          <cell r="BG1478">
            <v>95658.7</v>
          </cell>
          <cell r="BH1478">
            <v>47829.35</v>
          </cell>
          <cell r="BI1478">
            <v>95658.7</v>
          </cell>
          <cell r="BJ1478">
            <v>47829.35</v>
          </cell>
          <cell r="BK1478">
            <v>3004416.3000000003</v>
          </cell>
          <cell r="BL1478">
            <v>0</v>
          </cell>
          <cell r="BM1478">
            <v>0</v>
          </cell>
          <cell r="BN1478">
            <v>3004416.3000000003</v>
          </cell>
          <cell r="BR1478">
            <v>4782935</v>
          </cell>
          <cell r="BY1478">
            <v>3004416.3000000003</v>
          </cell>
        </row>
        <row r="1479">
          <cell r="B1479">
            <v>13090241</v>
          </cell>
          <cell r="C1479" t="str">
            <v>DINAS</v>
          </cell>
          <cell r="D1479" t="str">
            <v>Staff Gudang</v>
          </cell>
          <cell r="E1479" t="str">
            <v>WAREHOUSE</v>
          </cell>
          <cell r="F1479">
            <v>11</v>
          </cell>
          <cell r="G1479" t="str">
            <v>00-00-0000</v>
          </cell>
          <cell r="H1479" t="str">
            <v>K/1</v>
          </cell>
          <cell r="I1479" t="str">
            <v>07-09-2013</v>
          </cell>
          <cell r="J1479" t="str">
            <v>Mandiri</v>
          </cell>
          <cell r="K1479" t="str">
            <v>1250012738399</v>
          </cell>
          <cell r="L1479" t="str">
            <v>47.622.370.6-413.000</v>
          </cell>
          <cell r="M1479">
            <v>2000000</v>
          </cell>
          <cell r="N1479">
            <v>21</v>
          </cell>
          <cell r="O1479">
            <v>2000000</v>
          </cell>
          <cell r="P1479">
            <v>1195733.7</v>
          </cell>
          <cell r="S1479">
            <v>3195733.7</v>
          </cell>
          <cell r="V1479">
            <v>0</v>
          </cell>
          <cell r="Y1479">
            <v>0</v>
          </cell>
          <cell r="AB1479">
            <v>0</v>
          </cell>
          <cell r="AC1479">
            <v>0</v>
          </cell>
          <cell r="AF1479">
            <v>152177.79523809525</v>
          </cell>
          <cell r="AG1479">
            <v>3195733.7</v>
          </cell>
          <cell r="AL1479">
            <v>0</v>
          </cell>
          <cell r="AN1479">
            <v>0</v>
          </cell>
          <cell r="AQ1479">
            <v>0</v>
          </cell>
          <cell r="AW1479">
            <v>0</v>
          </cell>
          <cell r="AX1479">
            <v>0</v>
          </cell>
          <cell r="AY1479">
            <v>0</v>
          </cell>
          <cell r="AZ1479">
            <v>0</v>
          </cell>
          <cell r="BB1479">
            <v>3195733.7</v>
          </cell>
          <cell r="BC1479">
            <v>11479.044</v>
          </cell>
          <cell r="BD1479">
            <v>14348.805</v>
          </cell>
          <cell r="BE1479">
            <v>191317.4</v>
          </cell>
          <cell r="BF1479">
            <v>176968.595</v>
          </cell>
          <cell r="BG1479">
            <v>95658.7</v>
          </cell>
          <cell r="BH1479">
            <v>47829.35</v>
          </cell>
          <cell r="BI1479">
            <v>95658.7</v>
          </cell>
          <cell r="BJ1479">
            <v>47829.35</v>
          </cell>
          <cell r="BK1479">
            <v>3004416.3000000003</v>
          </cell>
          <cell r="BL1479">
            <v>0</v>
          </cell>
          <cell r="BM1479">
            <v>0</v>
          </cell>
          <cell r="BN1479">
            <v>3004416.3000000003</v>
          </cell>
          <cell r="BR1479">
            <v>4782935</v>
          </cell>
          <cell r="BY1479">
            <v>3004416.3000000003</v>
          </cell>
        </row>
        <row r="1480">
          <cell r="B1480">
            <v>13110242</v>
          </cell>
          <cell r="C1480" t="str">
            <v>SUBAHRI</v>
          </cell>
          <cell r="D1480" t="str">
            <v>Staff Gudang C</v>
          </cell>
          <cell r="E1480" t="str">
            <v>WAREHOUSE</v>
          </cell>
          <cell r="F1480">
            <v>12</v>
          </cell>
          <cell r="G1480" t="str">
            <v>00-00-0000</v>
          </cell>
          <cell r="H1480" t="str">
            <v>TK/0</v>
          </cell>
          <cell r="I1480" t="str">
            <v>25-11-2013</v>
          </cell>
          <cell r="J1480" t="str">
            <v>Mandiri</v>
          </cell>
          <cell r="K1480" t="str">
            <v>1250012738456</v>
          </cell>
          <cell r="M1480">
            <v>2000000</v>
          </cell>
          <cell r="N1480">
            <v>21</v>
          </cell>
          <cell r="O1480">
            <v>2000000</v>
          </cell>
          <cell r="P1480">
            <v>1195733.7</v>
          </cell>
          <cell r="S1480">
            <v>3195733.7</v>
          </cell>
          <cell r="V1480">
            <v>0</v>
          </cell>
          <cell r="Y1480">
            <v>0</v>
          </cell>
          <cell r="AB1480">
            <v>0</v>
          </cell>
          <cell r="AC1480">
            <v>0</v>
          </cell>
          <cell r="AF1480">
            <v>152177.79523809525</v>
          </cell>
          <cell r="AG1480">
            <v>3195733.7</v>
          </cell>
          <cell r="AL1480">
            <v>0</v>
          </cell>
          <cell r="AN1480">
            <v>0</v>
          </cell>
          <cell r="AQ1480">
            <v>0</v>
          </cell>
          <cell r="AW1480">
            <v>0</v>
          </cell>
          <cell r="AX1480">
            <v>0</v>
          </cell>
          <cell r="AY1480">
            <v>0</v>
          </cell>
          <cell r="AZ1480">
            <v>0</v>
          </cell>
          <cell r="BB1480">
            <v>3195733.7</v>
          </cell>
          <cell r="BC1480">
            <v>11479.044</v>
          </cell>
          <cell r="BD1480">
            <v>14348.805</v>
          </cell>
          <cell r="BE1480">
            <v>191317.4</v>
          </cell>
          <cell r="BF1480">
            <v>176968.595</v>
          </cell>
          <cell r="BG1480">
            <v>95658.7</v>
          </cell>
          <cell r="BH1480">
            <v>47829.35</v>
          </cell>
          <cell r="BI1480">
            <v>95658.7</v>
          </cell>
          <cell r="BJ1480">
            <v>47829.35</v>
          </cell>
          <cell r="BK1480">
            <v>3004416.3000000003</v>
          </cell>
          <cell r="BL1480">
            <v>0</v>
          </cell>
          <cell r="BM1480">
            <v>0</v>
          </cell>
          <cell r="BN1480">
            <v>3004416.3000000003</v>
          </cell>
          <cell r="BR1480">
            <v>4782935</v>
          </cell>
          <cell r="BY1480">
            <v>3004416.3000000003</v>
          </cell>
        </row>
        <row r="1481">
          <cell r="B1481">
            <v>13120243</v>
          </cell>
          <cell r="C1481" t="str">
            <v>ZANZABIL</v>
          </cell>
          <cell r="D1481" t="str">
            <v>Leader Packing</v>
          </cell>
          <cell r="E1481" t="str">
            <v>WAREHOUSE</v>
          </cell>
          <cell r="F1481">
            <v>13</v>
          </cell>
          <cell r="G1481" t="str">
            <v>00-00-0000</v>
          </cell>
          <cell r="H1481" t="str">
            <v>K/0</v>
          </cell>
          <cell r="I1481" t="str">
            <v>20-12-2013</v>
          </cell>
          <cell r="J1481" t="str">
            <v>Mandiri</v>
          </cell>
          <cell r="K1481" t="str">
            <v>1250012739132</v>
          </cell>
          <cell r="L1481" t="str">
            <v>87.020.843.6-045.000</v>
          </cell>
          <cell r="M1481">
            <v>2000000</v>
          </cell>
          <cell r="N1481">
            <v>21</v>
          </cell>
          <cell r="O1481">
            <v>2000000</v>
          </cell>
          <cell r="P1481">
            <v>1212500</v>
          </cell>
          <cell r="S1481">
            <v>3212500</v>
          </cell>
          <cell r="V1481">
            <v>0</v>
          </cell>
          <cell r="Y1481">
            <v>0</v>
          </cell>
          <cell r="AB1481">
            <v>0</v>
          </cell>
          <cell r="AC1481">
            <v>0</v>
          </cell>
          <cell r="AF1481">
            <v>152976.19047619047</v>
          </cell>
          <cell r="AG1481">
            <v>3212500</v>
          </cell>
          <cell r="AL1481">
            <v>0</v>
          </cell>
          <cell r="AN1481">
            <v>0</v>
          </cell>
          <cell r="AQ1481">
            <v>0</v>
          </cell>
          <cell r="AT1481" t="str">
            <v>12 of 12</v>
          </cell>
          <cell r="AW1481">
            <v>0</v>
          </cell>
          <cell r="AX1481">
            <v>0</v>
          </cell>
          <cell r="AY1481">
            <v>0</v>
          </cell>
          <cell r="AZ1481">
            <v>0</v>
          </cell>
          <cell r="BB1481">
            <v>3212500</v>
          </cell>
          <cell r="BC1481">
            <v>11479.044</v>
          </cell>
          <cell r="BD1481">
            <v>14348.805</v>
          </cell>
          <cell r="BE1481">
            <v>191317.4</v>
          </cell>
          <cell r="BF1481">
            <v>176968.595</v>
          </cell>
          <cell r="BG1481">
            <v>95658.7</v>
          </cell>
          <cell r="BH1481">
            <v>47829.35</v>
          </cell>
          <cell r="BI1481">
            <v>95658.7</v>
          </cell>
          <cell r="BJ1481">
            <v>47829.35</v>
          </cell>
          <cell r="BK1481">
            <v>3021182.6</v>
          </cell>
          <cell r="BL1481">
            <v>0</v>
          </cell>
          <cell r="BM1481">
            <v>0</v>
          </cell>
          <cell r="BN1481">
            <v>3021182.6</v>
          </cell>
          <cell r="BR1481">
            <v>4782935</v>
          </cell>
          <cell r="BY1481">
            <v>3021182.6</v>
          </cell>
        </row>
        <row r="1482">
          <cell r="B1482">
            <v>13120079</v>
          </cell>
          <cell r="C1482" t="str">
            <v>JANURIE</v>
          </cell>
          <cell r="D1482" t="str">
            <v>Leader Gudang C</v>
          </cell>
          <cell r="E1482" t="str">
            <v>WAREHOUSE</v>
          </cell>
          <cell r="F1482">
            <v>14</v>
          </cell>
          <cell r="G1482" t="str">
            <v>00-00-0000</v>
          </cell>
          <cell r="H1482" t="str">
            <v>K/1</v>
          </cell>
          <cell r="I1482" t="str">
            <v>18-12-2013</v>
          </cell>
          <cell r="J1482" t="str">
            <v>Mandiri</v>
          </cell>
          <cell r="K1482" t="str">
            <v>1250012739371</v>
          </cell>
          <cell r="L1482" t="str">
            <v>49.846.200.1-435.000</v>
          </cell>
          <cell r="M1482">
            <v>2000000</v>
          </cell>
          <cell r="N1482">
            <v>21</v>
          </cell>
          <cell r="O1482">
            <v>2000000</v>
          </cell>
          <cell r="P1482">
            <v>1212500</v>
          </cell>
          <cell r="S1482">
            <v>3212500</v>
          </cell>
          <cell r="V1482">
            <v>0</v>
          </cell>
          <cell r="Y1482">
            <v>0</v>
          </cell>
          <cell r="AB1482">
            <v>0</v>
          </cell>
          <cell r="AC1482">
            <v>0</v>
          </cell>
          <cell r="AF1482">
            <v>152976.19047619047</v>
          </cell>
          <cell r="AG1482">
            <v>3212500</v>
          </cell>
          <cell r="AL1482">
            <v>0</v>
          </cell>
          <cell r="AN1482">
            <v>0</v>
          </cell>
          <cell r="AQ1482">
            <v>0</v>
          </cell>
          <cell r="AT1482" t="str">
            <v>12 of 12</v>
          </cell>
          <cell r="AW1482">
            <v>0</v>
          </cell>
          <cell r="AX1482">
            <v>0</v>
          </cell>
          <cell r="AY1482">
            <v>0</v>
          </cell>
          <cell r="AZ1482">
            <v>0</v>
          </cell>
          <cell r="BB1482">
            <v>3212500</v>
          </cell>
          <cell r="BC1482">
            <v>11479.044</v>
          </cell>
          <cell r="BD1482">
            <v>14348.805</v>
          </cell>
          <cell r="BE1482">
            <v>191317.4</v>
          </cell>
          <cell r="BF1482">
            <v>176968.595</v>
          </cell>
          <cell r="BG1482">
            <v>95658.7</v>
          </cell>
          <cell r="BH1482">
            <v>47829.35</v>
          </cell>
          <cell r="BI1482">
            <v>95658.7</v>
          </cell>
          <cell r="BJ1482">
            <v>47829.35</v>
          </cell>
          <cell r="BK1482">
            <v>3021182.6</v>
          </cell>
          <cell r="BL1482">
            <v>0</v>
          </cell>
          <cell r="BM1482">
            <v>0</v>
          </cell>
          <cell r="BN1482">
            <v>3021182.6</v>
          </cell>
          <cell r="BR1482">
            <v>4782935</v>
          </cell>
          <cell r="BY1482">
            <v>3021182.6</v>
          </cell>
        </row>
        <row r="1483">
          <cell r="B1483">
            <v>14010082</v>
          </cell>
          <cell r="C1483" t="str">
            <v>DWI HERYANTO</v>
          </cell>
          <cell r="D1483" t="str">
            <v>Leader Incoming &amp; QC</v>
          </cell>
          <cell r="E1483" t="str">
            <v>WAREHOUSE</v>
          </cell>
          <cell r="F1483">
            <v>15</v>
          </cell>
          <cell r="G1483" t="str">
            <v>00-00-0000</v>
          </cell>
          <cell r="H1483" t="str">
            <v>K/1</v>
          </cell>
          <cell r="I1483" t="str">
            <v>22-01-2014</v>
          </cell>
          <cell r="J1483" t="str">
            <v>Mandiri</v>
          </cell>
          <cell r="K1483" t="str">
            <v>1250012743415</v>
          </cell>
          <cell r="L1483" t="str">
            <v>16.885.918.9-407.000</v>
          </cell>
          <cell r="M1483">
            <v>2000000</v>
          </cell>
          <cell r="N1483">
            <v>21</v>
          </cell>
          <cell r="O1483">
            <v>2000000</v>
          </cell>
          <cell r="P1483">
            <v>1212500</v>
          </cell>
          <cell r="S1483">
            <v>3212500</v>
          </cell>
          <cell r="V1483">
            <v>0</v>
          </cell>
          <cell r="Y1483">
            <v>0</v>
          </cell>
          <cell r="AB1483">
            <v>0</v>
          </cell>
          <cell r="AC1483">
            <v>0</v>
          </cell>
          <cell r="AF1483">
            <v>152976.19047619047</v>
          </cell>
          <cell r="AG1483">
            <v>3212500</v>
          </cell>
          <cell r="AJ1483">
            <v>120000</v>
          </cell>
          <cell r="AL1483">
            <v>120000</v>
          </cell>
          <cell r="AN1483">
            <v>0</v>
          </cell>
          <cell r="AQ1483">
            <v>0</v>
          </cell>
          <cell r="AW1483">
            <v>0</v>
          </cell>
          <cell r="AX1483">
            <v>0</v>
          </cell>
          <cell r="AY1483">
            <v>0</v>
          </cell>
          <cell r="AZ1483">
            <v>0</v>
          </cell>
          <cell r="BB1483">
            <v>3332500</v>
          </cell>
          <cell r="BC1483">
            <v>11479.044</v>
          </cell>
          <cell r="BD1483">
            <v>14348.805</v>
          </cell>
          <cell r="BE1483">
            <v>191317.4</v>
          </cell>
          <cell r="BF1483">
            <v>176968.595</v>
          </cell>
          <cell r="BG1483">
            <v>95658.7</v>
          </cell>
          <cell r="BH1483">
            <v>47829.35</v>
          </cell>
          <cell r="BI1483">
            <v>95658.7</v>
          </cell>
          <cell r="BJ1483">
            <v>47829.35</v>
          </cell>
          <cell r="BK1483">
            <v>3141182.6</v>
          </cell>
          <cell r="BL1483">
            <v>0</v>
          </cell>
          <cell r="BM1483">
            <v>0</v>
          </cell>
          <cell r="BN1483">
            <v>3141182.6</v>
          </cell>
          <cell r="BR1483">
            <v>4782935</v>
          </cell>
          <cell r="BY1483">
            <v>3141182.6</v>
          </cell>
        </row>
        <row r="1484">
          <cell r="B1484">
            <v>14030084</v>
          </cell>
          <cell r="C1484" t="str">
            <v>ASDI</v>
          </cell>
          <cell r="D1484" t="str">
            <v>Leader Gudang  E &amp; ANS</v>
          </cell>
          <cell r="E1484" t="str">
            <v>WAREHOUSE</v>
          </cell>
          <cell r="F1484">
            <v>16</v>
          </cell>
          <cell r="G1484" t="str">
            <v>00-00-0000</v>
          </cell>
          <cell r="H1484" t="str">
            <v>K/0</v>
          </cell>
          <cell r="I1484" t="str">
            <v>03-03-2014</v>
          </cell>
          <cell r="J1484" t="str">
            <v>Mandiri</v>
          </cell>
          <cell r="K1484" t="str">
            <v>1250012738605</v>
          </cell>
          <cell r="L1484" t="str">
            <v>70.119.052.2-435.000</v>
          </cell>
          <cell r="M1484">
            <v>2000000</v>
          </cell>
          <cell r="N1484">
            <v>21</v>
          </cell>
          <cell r="O1484">
            <v>2000000</v>
          </cell>
          <cell r="P1484">
            <v>1212500</v>
          </cell>
          <cell r="R1484">
            <v>0</v>
          </cell>
          <cell r="S1484">
            <v>3212500</v>
          </cell>
          <cell r="V1484">
            <v>0</v>
          </cell>
          <cell r="Y1484">
            <v>0</v>
          </cell>
          <cell r="AB1484">
            <v>0</v>
          </cell>
          <cell r="AC1484">
            <v>0</v>
          </cell>
          <cell r="AF1484">
            <v>152976.19047619047</v>
          </cell>
          <cell r="AG1484">
            <v>3212500</v>
          </cell>
          <cell r="AL1484">
            <v>0</v>
          </cell>
          <cell r="AN1484">
            <v>0</v>
          </cell>
          <cell r="AQ1484">
            <v>0</v>
          </cell>
          <cell r="AW1484">
            <v>0</v>
          </cell>
          <cell r="AX1484">
            <v>0</v>
          </cell>
          <cell r="AY1484">
            <v>0</v>
          </cell>
          <cell r="AZ1484">
            <v>0</v>
          </cell>
          <cell r="BB1484">
            <v>3212500</v>
          </cell>
          <cell r="BC1484">
            <v>11479.044</v>
          </cell>
          <cell r="BD1484">
            <v>14348.805</v>
          </cell>
          <cell r="BE1484">
            <v>191317.4</v>
          </cell>
          <cell r="BF1484">
            <v>176968.595</v>
          </cell>
          <cell r="BG1484">
            <v>95658.7</v>
          </cell>
          <cell r="BH1484">
            <v>47829.35</v>
          </cell>
          <cell r="BI1484">
            <v>95658.7</v>
          </cell>
          <cell r="BJ1484">
            <v>47829.35</v>
          </cell>
          <cell r="BK1484">
            <v>3021182.6</v>
          </cell>
          <cell r="BL1484">
            <v>0</v>
          </cell>
          <cell r="BM1484">
            <v>0</v>
          </cell>
          <cell r="BN1484">
            <v>3021182.6</v>
          </cell>
          <cell r="BR1484">
            <v>4782935</v>
          </cell>
          <cell r="BY1484">
            <v>3021182.6</v>
          </cell>
        </row>
        <row r="1485">
          <cell r="B1485">
            <v>14110215</v>
          </cell>
          <cell r="C1485" t="str">
            <v>ADITYA SANJAYA</v>
          </cell>
          <cell r="D1485" t="str">
            <v>Leader Gudang D</v>
          </cell>
          <cell r="E1485" t="str">
            <v>WAREHOUSE</v>
          </cell>
          <cell r="F1485">
            <v>17</v>
          </cell>
          <cell r="G1485" t="str">
            <v>00-00-0000</v>
          </cell>
          <cell r="H1485" t="str">
            <v>K/1</v>
          </cell>
          <cell r="I1485" t="str">
            <v>12-11-2014</v>
          </cell>
          <cell r="J1485" t="str">
            <v>Mandiri</v>
          </cell>
          <cell r="K1485" t="str">
            <v>1250012739991</v>
          </cell>
          <cell r="L1485" t="str">
            <v>25.612.456.1.407.000</v>
          </cell>
          <cell r="M1485">
            <v>2000000</v>
          </cell>
          <cell r="N1485">
            <v>21</v>
          </cell>
          <cell r="O1485">
            <v>2000000</v>
          </cell>
          <cell r="P1485">
            <v>1212500</v>
          </cell>
          <cell r="S1485">
            <v>3212500</v>
          </cell>
          <cell r="V1485">
            <v>0</v>
          </cell>
          <cell r="Y1485">
            <v>0</v>
          </cell>
          <cell r="AB1485">
            <v>0</v>
          </cell>
          <cell r="AC1485">
            <v>0</v>
          </cell>
          <cell r="AF1485">
            <v>152976.19047619047</v>
          </cell>
          <cell r="AG1485">
            <v>3212500</v>
          </cell>
          <cell r="AL1485">
            <v>0</v>
          </cell>
          <cell r="AN1485">
            <v>0</v>
          </cell>
          <cell r="AQ1485">
            <v>0</v>
          </cell>
          <cell r="AT1485" t="str">
            <v>12 of 12</v>
          </cell>
          <cell r="AV1485" t="str">
            <v>LUNAS</v>
          </cell>
          <cell r="AW1485">
            <v>0</v>
          </cell>
          <cell r="AX1485">
            <v>0</v>
          </cell>
          <cell r="AY1485">
            <v>0</v>
          </cell>
          <cell r="AZ1485">
            <v>0</v>
          </cell>
          <cell r="BB1485">
            <v>3212500</v>
          </cell>
          <cell r="BC1485">
            <v>11479.044</v>
          </cell>
          <cell r="BD1485">
            <v>14348.805</v>
          </cell>
          <cell r="BE1485">
            <v>191317.4</v>
          </cell>
          <cell r="BF1485">
            <v>176968.595</v>
          </cell>
          <cell r="BG1485">
            <v>95658.7</v>
          </cell>
          <cell r="BH1485">
            <v>47829.35</v>
          </cell>
          <cell r="BI1485">
            <v>95658.7</v>
          </cell>
          <cell r="BJ1485">
            <v>47829.35</v>
          </cell>
          <cell r="BK1485">
            <v>3021182.6</v>
          </cell>
          <cell r="BL1485">
            <v>0</v>
          </cell>
          <cell r="BM1485">
            <v>0</v>
          </cell>
          <cell r="BN1485">
            <v>3021182.6</v>
          </cell>
          <cell r="BR1485">
            <v>4782935</v>
          </cell>
          <cell r="BY1485">
            <v>3021182.6</v>
          </cell>
        </row>
        <row r="1486">
          <cell r="B1486">
            <v>18050019</v>
          </cell>
          <cell r="C1486" t="str">
            <v>ABDUL MUSAD</v>
          </cell>
          <cell r="D1486" t="str">
            <v>Staff Gudang A</v>
          </cell>
          <cell r="E1486" t="str">
            <v>WAREHOUSE</v>
          </cell>
          <cell r="F1486">
            <v>18</v>
          </cell>
          <cell r="G1486" t="str">
            <v>00-00-0000</v>
          </cell>
          <cell r="H1486" t="str">
            <v>K/0</v>
          </cell>
          <cell r="I1486" t="str">
            <v>21-05-2018</v>
          </cell>
          <cell r="J1486" t="str">
            <v>Mandiri</v>
          </cell>
          <cell r="K1486" t="str">
            <v>156-00-1400422-2</v>
          </cell>
          <cell r="M1486">
            <v>2000000</v>
          </cell>
          <cell r="N1486">
            <v>21</v>
          </cell>
          <cell r="O1486">
            <v>2000000</v>
          </cell>
          <cell r="P1486">
            <v>1195733.7</v>
          </cell>
          <cell r="S1486">
            <v>3195733.7</v>
          </cell>
          <cell r="AF1486">
            <v>152177.79523809525</v>
          </cell>
          <cell r="AG1486">
            <v>3195733.7</v>
          </cell>
          <cell r="AL1486">
            <v>0</v>
          </cell>
          <cell r="BB1486">
            <v>3195733.7</v>
          </cell>
          <cell r="BC1486">
            <v>11479.044</v>
          </cell>
          <cell r="BD1486">
            <v>14348.805</v>
          </cell>
          <cell r="BE1486">
            <v>191317.4</v>
          </cell>
          <cell r="BF1486">
            <v>176968.595</v>
          </cell>
          <cell r="BG1486">
            <v>95658.7</v>
          </cell>
          <cell r="BH1486">
            <v>47829.35</v>
          </cell>
          <cell r="BI1486">
            <v>95658.7</v>
          </cell>
          <cell r="BJ1486">
            <v>47829.35</v>
          </cell>
          <cell r="BK1486">
            <v>3004416.3000000003</v>
          </cell>
          <cell r="BL1486">
            <v>0</v>
          </cell>
          <cell r="BM1486">
            <v>0</v>
          </cell>
          <cell r="BN1486">
            <v>3004416.3000000003</v>
          </cell>
          <cell r="BR1486">
            <v>4782935</v>
          </cell>
          <cell r="BY1486">
            <v>3004416.3000000003</v>
          </cell>
        </row>
        <row r="1487">
          <cell r="B1487" t="str">
            <v>19020018</v>
          </cell>
          <cell r="C1487" t="str">
            <v>Indra Setiadi</v>
          </cell>
          <cell r="D1487" t="str">
            <v>Office Boy</v>
          </cell>
          <cell r="E1487" t="str">
            <v>WAREHOUSE</v>
          </cell>
          <cell r="F1487">
            <v>19</v>
          </cell>
          <cell r="G1487" t="str">
            <v>00-00-0000</v>
          </cell>
          <cell r="H1487" t="str">
            <v>TK/0</v>
          </cell>
          <cell r="I1487" t="str">
            <v>17-05-2018</v>
          </cell>
          <cell r="J1487" t="str">
            <v>Mandiri</v>
          </cell>
          <cell r="M1487">
            <v>2000000</v>
          </cell>
          <cell r="N1487">
            <v>21</v>
          </cell>
          <cell r="O1487">
            <v>2000000</v>
          </cell>
          <cell r="P1487">
            <v>1195733.7</v>
          </cell>
          <cell r="S1487">
            <v>3195733.7</v>
          </cell>
          <cell r="AF1487">
            <v>152177.79523809525</v>
          </cell>
          <cell r="AG1487">
            <v>3195733.7</v>
          </cell>
          <cell r="AH1487">
            <v>300000</v>
          </cell>
          <cell r="AL1487">
            <v>300000</v>
          </cell>
          <cell r="BB1487">
            <v>3495733.7</v>
          </cell>
          <cell r="BC1487">
            <v>11479.044</v>
          </cell>
          <cell r="BD1487">
            <v>14348.805</v>
          </cell>
          <cell r="BE1487">
            <v>191317.4</v>
          </cell>
          <cell r="BF1487">
            <v>176968.595</v>
          </cell>
          <cell r="BG1487">
            <v>95658.7</v>
          </cell>
          <cell r="BH1487">
            <v>47829.35</v>
          </cell>
          <cell r="BI1487">
            <v>95658.7</v>
          </cell>
          <cell r="BJ1487">
            <v>47829.35</v>
          </cell>
          <cell r="BK1487">
            <v>3304416.3000000003</v>
          </cell>
          <cell r="BL1487">
            <v>0</v>
          </cell>
          <cell r="BM1487">
            <v>0</v>
          </cell>
          <cell r="BN1487">
            <v>3304416.3000000003</v>
          </cell>
          <cell r="BR1487">
            <v>4782935</v>
          </cell>
        </row>
        <row r="1488">
          <cell r="B1488" t="str">
            <v>18050021</v>
          </cell>
          <cell r="C1488" t="str">
            <v>Vijay</v>
          </cell>
          <cell r="D1488" t="str">
            <v>Staff Gudang B</v>
          </cell>
          <cell r="E1488" t="str">
            <v>WAREHOUSE</v>
          </cell>
          <cell r="F1488">
            <v>20</v>
          </cell>
          <cell r="G1488" t="str">
            <v>00-00-0000</v>
          </cell>
          <cell r="H1488" t="str">
            <v>TK/0</v>
          </cell>
          <cell r="I1488" t="str">
            <v>17-05-2018</v>
          </cell>
          <cell r="J1488" t="str">
            <v>Mandiri</v>
          </cell>
          <cell r="L1488" t="str">
            <v>704364629435000</v>
          </cell>
          <cell r="M1488">
            <v>2000000</v>
          </cell>
          <cell r="N1488">
            <v>21</v>
          </cell>
          <cell r="O1488">
            <v>2000000</v>
          </cell>
          <cell r="P1488">
            <v>1195733.7</v>
          </cell>
          <cell r="S1488">
            <v>3195733.7</v>
          </cell>
          <cell r="AF1488">
            <v>152177.79523809525</v>
          </cell>
          <cell r="AG1488">
            <v>3195733.7</v>
          </cell>
          <cell r="AL1488">
            <v>0</v>
          </cell>
          <cell r="BB1488">
            <v>3195733.7</v>
          </cell>
          <cell r="BC1488">
            <v>11479.044</v>
          </cell>
          <cell r="BD1488">
            <v>14348.805</v>
          </cell>
          <cell r="BE1488">
            <v>191317.4</v>
          </cell>
          <cell r="BF1488">
            <v>176968.595</v>
          </cell>
          <cell r="BG1488">
            <v>95658.7</v>
          </cell>
          <cell r="BH1488">
            <v>47829.35</v>
          </cell>
          <cell r="BI1488">
            <v>95658.7</v>
          </cell>
          <cell r="BJ1488">
            <v>47829.35</v>
          </cell>
          <cell r="BK1488">
            <v>3004416.3000000003</v>
          </cell>
          <cell r="BL1488">
            <v>0</v>
          </cell>
          <cell r="BM1488">
            <v>0</v>
          </cell>
          <cell r="BN1488">
            <v>3004416.3000000003</v>
          </cell>
          <cell r="BR1488">
            <v>4782935</v>
          </cell>
        </row>
        <row r="1489">
          <cell r="B1489" t="str">
            <v>18050022</v>
          </cell>
          <cell r="C1489" t="str">
            <v>Suaib Ishak</v>
          </cell>
          <cell r="D1489" t="str">
            <v>Staff Incoming &amp; QC</v>
          </cell>
          <cell r="E1489" t="str">
            <v>WAREHOUSE</v>
          </cell>
          <cell r="F1489">
            <v>21</v>
          </cell>
          <cell r="G1489" t="str">
            <v>00-00-0000</v>
          </cell>
          <cell r="H1489" t="str">
            <v>K/0</v>
          </cell>
          <cell r="I1489" t="str">
            <v>17-05-2018</v>
          </cell>
          <cell r="J1489" t="str">
            <v>Mandiri</v>
          </cell>
          <cell r="M1489">
            <v>2000000</v>
          </cell>
          <cell r="N1489">
            <v>21</v>
          </cell>
          <cell r="O1489">
            <v>2000000</v>
          </cell>
          <cell r="P1489">
            <v>1195733.7</v>
          </cell>
          <cell r="S1489">
            <v>3195733.7</v>
          </cell>
          <cell r="AF1489">
            <v>152177.79523809525</v>
          </cell>
          <cell r="AG1489">
            <v>3195733.7</v>
          </cell>
          <cell r="AL1489">
            <v>0</v>
          </cell>
          <cell r="BB1489">
            <v>3195733.7</v>
          </cell>
          <cell r="BC1489">
            <v>11479.044</v>
          </cell>
          <cell r="BD1489">
            <v>14348.805</v>
          </cell>
          <cell r="BE1489">
            <v>191317.4</v>
          </cell>
          <cell r="BF1489">
            <v>176968.595</v>
          </cell>
          <cell r="BG1489">
            <v>95658.7</v>
          </cell>
          <cell r="BH1489">
            <v>47829.35</v>
          </cell>
          <cell r="BI1489">
            <v>95658.7</v>
          </cell>
          <cell r="BJ1489">
            <v>47829.35</v>
          </cell>
          <cell r="BK1489">
            <v>3004416.3000000003</v>
          </cell>
          <cell r="BL1489">
            <v>0</v>
          </cell>
          <cell r="BM1489">
            <v>0</v>
          </cell>
          <cell r="BN1489">
            <v>3004416.3000000003</v>
          </cell>
          <cell r="BR1489">
            <v>4782935</v>
          </cell>
        </row>
        <row r="1490">
          <cell r="B1490" t="str">
            <v>18050023</v>
          </cell>
          <cell r="C1490" t="str">
            <v>Abdul Kanha</v>
          </cell>
          <cell r="D1490" t="str">
            <v>Staff Gudang C</v>
          </cell>
          <cell r="E1490" t="str">
            <v>WAREHOUSE</v>
          </cell>
          <cell r="F1490">
            <v>22</v>
          </cell>
          <cell r="G1490" t="str">
            <v>00-00-0000</v>
          </cell>
          <cell r="H1490" t="str">
            <v>TK/0</v>
          </cell>
          <cell r="I1490" t="str">
            <v>05-09-2019</v>
          </cell>
          <cell r="J1490" t="str">
            <v>Mandiri</v>
          </cell>
          <cell r="M1490">
            <v>2000000</v>
          </cell>
          <cell r="N1490">
            <v>21</v>
          </cell>
          <cell r="O1490">
            <v>2000000</v>
          </cell>
          <cell r="P1490">
            <v>1195733.7</v>
          </cell>
          <cell r="S1490">
            <v>3195733.7</v>
          </cell>
          <cell r="AF1490">
            <v>152177.79523809525</v>
          </cell>
          <cell r="AG1490">
            <v>3195733.7</v>
          </cell>
          <cell r="AL1490">
            <v>0</v>
          </cell>
          <cell r="BB1490">
            <v>3195733.7</v>
          </cell>
          <cell r="BC1490">
            <v>11479.044</v>
          </cell>
          <cell r="BD1490">
            <v>14348.805</v>
          </cell>
          <cell r="BF1490">
            <v>176968.595</v>
          </cell>
          <cell r="BG1490">
            <v>95658.7</v>
          </cell>
          <cell r="BH1490">
            <v>47829.35</v>
          </cell>
          <cell r="BI1490">
            <v>95658.7</v>
          </cell>
          <cell r="BK1490">
            <v>3052245.6500000004</v>
          </cell>
          <cell r="BL1490">
            <v>0</v>
          </cell>
          <cell r="BM1490">
            <v>0</v>
          </cell>
          <cell r="BN1490">
            <v>3052245.6500000004</v>
          </cell>
          <cell r="BR1490">
            <v>4782935</v>
          </cell>
        </row>
        <row r="1491">
          <cell r="B1491">
            <v>14110218</v>
          </cell>
          <cell r="C1491" t="str">
            <v>AHMAD BAHRUDIN</v>
          </cell>
          <cell r="D1491" t="str">
            <v>Leader QC</v>
          </cell>
          <cell r="E1491" t="str">
            <v>WAREHOUSE</v>
          </cell>
          <cell r="F1491">
            <v>23</v>
          </cell>
          <cell r="G1491" t="str">
            <v>00-00-0000</v>
          </cell>
          <cell r="H1491" t="str">
            <v>K/0</v>
          </cell>
          <cell r="I1491" t="str">
            <v>19-11-2014</v>
          </cell>
          <cell r="J1491" t="str">
            <v>Mandiri</v>
          </cell>
          <cell r="K1491" t="str">
            <v>1250012738928</v>
          </cell>
          <cell r="L1491" t="str">
            <v>71.608.854.7-435.000</v>
          </cell>
          <cell r="M1491">
            <v>2000000</v>
          </cell>
          <cell r="N1491">
            <v>21</v>
          </cell>
          <cell r="O1491">
            <v>2000000</v>
          </cell>
          <cell r="P1491">
            <v>1212500</v>
          </cell>
          <cell r="S1491">
            <v>3212500</v>
          </cell>
          <cell r="V1491">
            <v>0</v>
          </cell>
          <cell r="Y1491">
            <v>0</v>
          </cell>
          <cell r="AB1491">
            <v>0</v>
          </cell>
          <cell r="AC1491">
            <v>0</v>
          </cell>
          <cell r="AF1491">
            <v>152976.19047619047</v>
          </cell>
          <cell r="AG1491">
            <v>3212500</v>
          </cell>
          <cell r="AL1491">
            <v>0</v>
          </cell>
          <cell r="AN1491">
            <v>0</v>
          </cell>
          <cell r="AQ1491">
            <v>0</v>
          </cell>
          <cell r="AT1491">
            <v>0</v>
          </cell>
          <cell r="AW1491">
            <v>0</v>
          </cell>
          <cell r="AX1491">
            <v>0</v>
          </cell>
          <cell r="AY1491">
            <v>0</v>
          </cell>
          <cell r="AZ1491">
            <v>0</v>
          </cell>
          <cell r="BB1491">
            <v>3212500</v>
          </cell>
          <cell r="BC1491">
            <v>11479.044</v>
          </cell>
          <cell r="BD1491">
            <v>14348.805</v>
          </cell>
          <cell r="BE1491">
            <v>191317.4</v>
          </cell>
          <cell r="BF1491">
            <v>176968.595</v>
          </cell>
          <cell r="BG1491">
            <v>95658.7</v>
          </cell>
          <cell r="BH1491">
            <v>47829.35</v>
          </cell>
          <cell r="BI1491">
            <v>95658.7</v>
          </cell>
          <cell r="BJ1491">
            <v>47829.35</v>
          </cell>
          <cell r="BK1491">
            <v>3021182.6</v>
          </cell>
          <cell r="BL1491">
            <v>0</v>
          </cell>
          <cell r="BM1491">
            <v>0</v>
          </cell>
          <cell r="BN1491">
            <v>3021182.6</v>
          </cell>
          <cell r="BR1491">
            <v>4782935</v>
          </cell>
          <cell r="BY1491">
            <v>3021182.6</v>
          </cell>
        </row>
        <row r="1492">
          <cell r="B1492">
            <v>20060003</v>
          </cell>
          <cell r="C1492" t="str">
            <v>Anggi Fadillah Rufi</v>
          </cell>
          <cell r="D1492" t="str">
            <v>Staff</v>
          </cell>
          <cell r="E1492" t="str">
            <v>WAREHOUSE</v>
          </cell>
          <cell r="F1492">
            <v>24</v>
          </cell>
          <cell r="G1492" t="str">
            <v>00-00-0000</v>
          </cell>
          <cell r="H1492" t="str">
            <v>TK/0</v>
          </cell>
          <cell r="I1492">
            <v>44004</v>
          </cell>
          <cell r="J1492" t="str">
            <v>Mandiri</v>
          </cell>
          <cell r="K1492" t="str">
            <v>156-00-1614074-3</v>
          </cell>
          <cell r="M1492">
            <v>2000000</v>
          </cell>
          <cell r="N1492">
            <v>21</v>
          </cell>
          <cell r="O1492">
            <v>2000000</v>
          </cell>
          <cell r="P1492">
            <v>1195733.7</v>
          </cell>
          <cell r="S1492">
            <v>3195733.7</v>
          </cell>
          <cell r="AF1492">
            <v>152177.79523809525</v>
          </cell>
          <cell r="AG1492">
            <v>3195733.7</v>
          </cell>
          <cell r="AJ1492">
            <v>120000</v>
          </cell>
          <cell r="AL1492">
            <v>120000</v>
          </cell>
          <cell r="BB1492">
            <v>3315733.7</v>
          </cell>
          <cell r="BC1492">
            <v>11479.044</v>
          </cell>
          <cell r="BD1492">
            <v>14348.805</v>
          </cell>
          <cell r="BE1492">
            <v>191317.4</v>
          </cell>
          <cell r="BF1492">
            <v>176968.595</v>
          </cell>
          <cell r="BG1492">
            <v>95658.7</v>
          </cell>
          <cell r="BH1492">
            <v>47829.35</v>
          </cell>
          <cell r="BI1492">
            <v>95658.7</v>
          </cell>
          <cell r="BJ1492">
            <v>47829.35</v>
          </cell>
          <cell r="BK1492">
            <v>3124416.3000000003</v>
          </cell>
          <cell r="BL1492">
            <v>0</v>
          </cell>
          <cell r="BM1492">
            <v>0</v>
          </cell>
          <cell r="BN1492">
            <v>3124416.3000000003</v>
          </cell>
          <cell r="BR1492">
            <v>4782935</v>
          </cell>
        </row>
        <row r="1493">
          <cell r="B1493">
            <v>21001034</v>
          </cell>
          <cell r="C1493" t="str">
            <v>Imam Yuda Pratama</v>
          </cell>
          <cell r="D1493" t="str">
            <v xml:space="preserve">Staff Gudang </v>
          </cell>
          <cell r="E1493" t="str">
            <v>WAREHOUSE</v>
          </cell>
          <cell r="F1493">
            <v>25</v>
          </cell>
          <cell r="G1493" t="str">
            <v>00-00-0000</v>
          </cell>
          <cell r="H1493" t="str">
            <v>TK/0</v>
          </cell>
          <cell r="I1493" t="str">
            <v>21-01-2021</v>
          </cell>
          <cell r="J1493" t="str">
            <v>Mandiri</v>
          </cell>
          <cell r="K1493" t="str">
            <v>'1560016722664</v>
          </cell>
          <cell r="L1493" t="str">
            <v>80.643.891.7-435.000</v>
          </cell>
          <cell r="M1493">
            <v>2000000</v>
          </cell>
          <cell r="N1493">
            <v>21</v>
          </cell>
          <cell r="O1493">
            <v>2000000</v>
          </cell>
          <cell r="P1493">
            <v>1195733.7</v>
          </cell>
          <cell r="S1493">
            <v>4782935</v>
          </cell>
          <cell r="AF1493">
            <v>227758.80952380953</v>
          </cell>
          <cell r="AG1493">
            <v>4782935</v>
          </cell>
          <cell r="BB1493">
            <v>4782935</v>
          </cell>
          <cell r="BC1493">
            <v>11479.044</v>
          </cell>
          <cell r="BD1493">
            <v>14348.805</v>
          </cell>
          <cell r="BE1493">
            <v>191317.4</v>
          </cell>
          <cell r="BF1493">
            <v>176968.595</v>
          </cell>
          <cell r="BG1493">
            <v>95658.7</v>
          </cell>
          <cell r="BH1493">
            <v>47829.35</v>
          </cell>
          <cell r="BI1493">
            <v>95658.7</v>
          </cell>
          <cell r="BJ1493">
            <v>47829.35</v>
          </cell>
          <cell r="BK1493">
            <v>4591617.5999999996</v>
          </cell>
          <cell r="BN1493">
            <v>4591617.5999999996</v>
          </cell>
          <cell r="BR1493">
            <v>4782935</v>
          </cell>
        </row>
        <row r="1494">
          <cell r="B1494">
            <v>21003023</v>
          </cell>
          <cell r="C1494" t="str">
            <v>Muhammad</v>
          </cell>
          <cell r="D1494" t="str">
            <v>Staff Packing</v>
          </cell>
          <cell r="E1494" t="str">
            <v>WAREHOUSE</v>
          </cell>
          <cell r="F1494">
            <v>26</v>
          </cell>
          <cell r="G1494" t="str">
            <v>00-00-0000</v>
          </cell>
          <cell r="H1494" t="str">
            <v>TK/0</v>
          </cell>
          <cell r="I1494" t="str">
            <v>'02-03-2021</v>
          </cell>
          <cell r="J1494" t="str">
            <v>Mandiri</v>
          </cell>
          <cell r="K1494" t="str">
            <v>1200011655698</v>
          </cell>
          <cell r="L1494" t="str">
            <v>76.076.022.3-435.000</v>
          </cell>
          <cell r="M1494">
            <v>2000000</v>
          </cell>
          <cell r="N1494">
            <v>21</v>
          </cell>
          <cell r="O1494">
            <v>2000000</v>
          </cell>
          <cell r="P1494">
            <v>1195733.7</v>
          </cell>
          <cell r="S1494">
            <v>4782935</v>
          </cell>
          <cell r="AF1494">
            <v>227758.80952380953</v>
          </cell>
          <cell r="AG1494">
            <v>4782935</v>
          </cell>
          <cell r="BB1494">
            <v>4782935</v>
          </cell>
          <cell r="BC1494">
            <v>11479.044</v>
          </cell>
          <cell r="BD1494">
            <v>14348.805</v>
          </cell>
          <cell r="BF1494">
            <v>176968.595</v>
          </cell>
          <cell r="BG1494">
            <v>95658.7</v>
          </cell>
          <cell r="BH1494">
            <v>47829.35</v>
          </cell>
          <cell r="BI1494">
            <v>95658.7</v>
          </cell>
          <cell r="BK1494">
            <v>4639446.95</v>
          </cell>
          <cell r="BN1494">
            <v>4639446.95</v>
          </cell>
          <cell r="BR1494">
            <v>4782935</v>
          </cell>
        </row>
        <row r="1495">
          <cell r="M1495">
            <v>52000000</v>
          </cell>
          <cell r="O1495">
            <v>52000000</v>
          </cell>
          <cell r="P1495">
            <v>32794239.199999992</v>
          </cell>
          <cell r="Q1495">
            <v>0</v>
          </cell>
          <cell r="R1495">
            <v>0</v>
          </cell>
          <cell r="S1495">
            <v>87968641.800000012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4188982.9428571435</v>
          </cell>
          <cell r="AG1495">
            <v>87968641.800000012</v>
          </cell>
          <cell r="AH1495">
            <v>1050000</v>
          </cell>
          <cell r="AI1495">
            <v>0</v>
          </cell>
          <cell r="AJ1495">
            <v>240000</v>
          </cell>
          <cell r="AK1495">
            <v>0</v>
          </cell>
          <cell r="AL1495">
            <v>1290000</v>
          </cell>
          <cell r="AM1495">
            <v>0</v>
          </cell>
          <cell r="AN1495">
            <v>0</v>
          </cell>
          <cell r="AO1495">
            <v>0</v>
          </cell>
          <cell r="AP1495">
            <v>0</v>
          </cell>
          <cell r="AQ1495">
            <v>0</v>
          </cell>
          <cell r="AR1495">
            <v>0</v>
          </cell>
          <cell r="AS1495">
            <v>0</v>
          </cell>
          <cell r="AT1495">
            <v>0</v>
          </cell>
          <cell r="AU1495">
            <v>0</v>
          </cell>
          <cell r="AV1495">
            <v>0</v>
          </cell>
          <cell r="AW1495">
            <v>0</v>
          </cell>
          <cell r="AX1495">
            <v>0</v>
          </cell>
          <cell r="AY1495">
            <v>0</v>
          </cell>
          <cell r="AZ1495">
            <v>0</v>
          </cell>
          <cell r="BA1495">
            <v>0</v>
          </cell>
          <cell r="BB1495">
            <v>89258641.800000012</v>
          </cell>
          <cell r="BC1495">
            <v>301376.09999999992</v>
          </cell>
          <cell r="BD1495">
            <v>376720.12499999988</v>
          </cell>
          <cell r="BE1495">
            <v>4640300.1999999993</v>
          </cell>
          <cell r="BF1495">
            <v>4646214.8750000019</v>
          </cell>
          <cell r="BG1495">
            <v>2511467.5</v>
          </cell>
          <cell r="BH1495">
            <v>1255733.75</v>
          </cell>
          <cell r="BI1495">
            <v>2511467.5</v>
          </cell>
          <cell r="BJ1495">
            <v>1160075.0499999998</v>
          </cell>
          <cell r="BK1495">
            <v>84331365.499999985</v>
          </cell>
          <cell r="BL1495">
            <v>0</v>
          </cell>
          <cell r="BM1495">
            <v>0</v>
          </cell>
          <cell r="BN1495">
            <v>84331365.499999985</v>
          </cell>
          <cell r="BR1495">
            <v>125573375</v>
          </cell>
          <cell r="BY1495">
            <v>84331365.499999985</v>
          </cell>
        </row>
        <row r="1498">
          <cell r="B1498" t="str">
            <v>DIVISI      :</v>
          </cell>
          <cell r="C1498" t="str">
            <v>WORKSHOP / PRODUCTION</v>
          </cell>
          <cell r="BY1498">
            <v>0</v>
          </cell>
        </row>
        <row r="1499">
          <cell r="B1499" t="str">
            <v>NIK</v>
          </cell>
          <cell r="C1499" t="str">
            <v>NAMA</v>
          </cell>
          <cell r="D1499" t="str">
            <v>JABATAN</v>
          </cell>
          <cell r="E1499" t="str">
            <v>DIVISI / CABANG</v>
          </cell>
          <cell r="F1499" t="str">
            <v>NO SLIP</v>
          </cell>
          <cell r="G1499" t="str">
            <v>TGL</v>
          </cell>
          <cell r="H1499" t="str">
            <v>STATUS</v>
          </cell>
          <cell r="I1499" t="str">
            <v>TGL</v>
          </cell>
          <cell r="J1499" t="str">
            <v>BANK</v>
          </cell>
          <cell r="K1499" t="str">
            <v>NO. REKENING</v>
          </cell>
          <cell r="L1499" t="str">
            <v>NPWP</v>
          </cell>
          <cell r="M1499" t="str">
            <v>GAJI POKOK</v>
          </cell>
          <cell r="N1499" t="str">
            <v>HARI</v>
          </cell>
          <cell r="O1499" t="str">
            <v>GAJI POKOK EFEKTIF</v>
          </cell>
          <cell r="P1499" t="str">
            <v>TUNJANGAN</v>
          </cell>
          <cell r="S1499" t="str">
            <v>GAJI</v>
          </cell>
          <cell r="T1499" t="str">
            <v>INSENTIF, KOMISI &amp; PENCAPAIAN</v>
          </cell>
          <cell r="AC1499" t="str">
            <v>TOTAL</v>
          </cell>
          <cell r="AD1499" t="str">
            <v>PREMI</v>
          </cell>
          <cell r="AF1499" t="str">
            <v>Gaji Per hari</v>
          </cell>
          <cell r="AG1499" t="str">
            <v>Gaji setelah dipotong hari</v>
          </cell>
          <cell r="AH1499" t="str">
            <v>LEMBUR, ROLLING, DLL</v>
          </cell>
          <cell r="AL1499" t="str">
            <v>TOTAL</v>
          </cell>
          <cell r="AM1499" t="str">
            <v>Dinner Allowance</v>
          </cell>
          <cell r="AP1499" t="str">
            <v>Extra Dinner Allowance</v>
          </cell>
          <cell r="AS1499" t="str">
            <v>Grand Total</v>
          </cell>
          <cell r="AT1499" t="str">
            <v>POTONGAN</v>
          </cell>
          <cell r="AW1499" t="str">
            <v>Motor Support</v>
          </cell>
          <cell r="AY1499" t="str">
            <v>KOREKSI (+/-)</v>
          </cell>
          <cell r="BB1499" t="str">
            <v>TOTAL</v>
          </cell>
          <cell r="BC1499" t="str">
            <v>JAMSOSTEK (DARI GAJI POKOK)</v>
          </cell>
          <cell r="BH1499" t="str">
            <v>JAMSOSTEK (DARI GAJI POKOK)</v>
          </cell>
          <cell r="BK1499" t="str">
            <v>GAJI</v>
          </cell>
          <cell r="BL1499" t="str">
            <v>DIBAYAR FULL</v>
          </cell>
          <cell r="BN1499" t="str">
            <v>TOTAL</v>
          </cell>
        </row>
        <row r="1500">
          <cell r="G1500" t="str">
            <v>LAHIR</v>
          </cell>
          <cell r="H1500" t="str">
            <v>KEL</v>
          </cell>
          <cell r="I1500" t="str">
            <v>MASUK</v>
          </cell>
          <cell r="N1500" t="str">
            <v>KERJA</v>
          </cell>
          <cell r="P1500" t="str">
            <v>Tetap</v>
          </cell>
          <cell r="Q1500" t="str">
            <v>Transport</v>
          </cell>
          <cell r="R1500" t="str">
            <v>Jabatan</v>
          </cell>
          <cell r="S1500" t="str">
            <v>BRUTO</v>
          </cell>
          <cell r="T1500" t="str">
            <v>First Hour</v>
          </cell>
          <cell r="U1500" t="str">
            <v>Hours</v>
          </cell>
          <cell r="V1500" t="str">
            <v>INSENTIF</v>
          </cell>
          <cell r="W1500" t="str">
            <v>Second Hour</v>
          </cell>
          <cell r="X1500" t="str">
            <v>Hour</v>
          </cell>
          <cell r="Y1500" t="str">
            <v>KOMISI</v>
          </cell>
          <cell r="Z1500" t="str">
            <v>Third Hour</v>
          </cell>
          <cell r="AA1500" t="str">
            <v>Hours</v>
          </cell>
          <cell r="AB1500" t="str">
            <v>PENCAPAIAN</v>
          </cell>
          <cell r="AC1500" t="str">
            <v>INSENTIF</v>
          </cell>
          <cell r="AD1500" t="str">
            <v>Per Day</v>
          </cell>
          <cell r="AE1500" t="str">
            <v>Days</v>
          </cell>
          <cell r="AH1500" t="str">
            <v>LUAR KOTA</v>
          </cell>
          <cell r="AI1500" t="str">
            <v>LEMBUR</v>
          </cell>
          <cell r="AJ1500" t="str">
            <v>ROLLING</v>
          </cell>
          <cell r="AK1500" t="str">
            <v>UANG HARIAN</v>
          </cell>
          <cell r="AL1500" t="str">
            <v>LEMBUR</v>
          </cell>
          <cell r="AM1500" t="str">
            <v>Per Day</v>
          </cell>
          <cell r="AN1500" t="str">
            <v>Days</v>
          </cell>
          <cell r="AO1500" t="str">
            <v>Total</v>
          </cell>
          <cell r="AP1500" t="str">
            <v>Per Day</v>
          </cell>
          <cell r="AQ1500" t="str">
            <v>Days</v>
          </cell>
          <cell r="AR1500" t="str">
            <v>Total</v>
          </cell>
          <cell r="AS1500" t="str">
            <v>Overtime</v>
          </cell>
          <cell r="AT1500" t="str">
            <v>No.</v>
          </cell>
          <cell r="AU1500" t="str">
            <v>Total</v>
          </cell>
          <cell r="AV1500" t="str">
            <v>Keterangan</v>
          </cell>
          <cell r="AW1500" t="str">
            <v>No.</v>
          </cell>
          <cell r="AX1500" t="str">
            <v>Total</v>
          </cell>
          <cell r="AY1500" t="str">
            <v>No.</v>
          </cell>
          <cell r="AZ1500" t="str">
            <v>Total</v>
          </cell>
          <cell r="BA1500" t="str">
            <v>Keterangan</v>
          </cell>
          <cell r="BB1500" t="str">
            <v>GAJI</v>
          </cell>
          <cell r="BC1500" t="str">
            <v>JKK (0.24%)</v>
          </cell>
          <cell r="BD1500" t="str">
            <v>JKM(0.30%)</v>
          </cell>
          <cell r="BE1500" t="str">
            <v>BPJS (4.0%)</v>
          </cell>
          <cell r="BF1500" t="str">
            <v>JHT (3.7%)</v>
          </cell>
          <cell r="BG1500" t="str">
            <v>JPN (2%)</v>
          </cell>
          <cell r="BH1500" t="str">
            <v>JPN (1%)</v>
          </cell>
          <cell r="BI1500" t="str">
            <v>JHT (2.0%)</v>
          </cell>
          <cell r="BJ1500" t="str">
            <v>BPJS (1%)</v>
          </cell>
          <cell r="BK1500" t="str">
            <v>NETTO</v>
          </cell>
          <cell r="BN1500" t="str">
            <v>Take Home Pay</v>
          </cell>
        </row>
        <row r="1501">
          <cell r="B1501">
            <v>18030020</v>
          </cell>
          <cell r="C1501" t="str">
            <v>SANTOSO</v>
          </cell>
          <cell r="D1501" t="str">
            <v>Act. SPV Workshop</v>
          </cell>
          <cell r="E1501" t="str">
            <v>WORKSHOP / PRODUCTION</v>
          </cell>
          <cell r="F1501">
            <v>1</v>
          </cell>
          <cell r="G1501" t="str">
            <v>00-00-0000</v>
          </cell>
          <cell r="H1501" t="str">
            <v>K/1</v>
          </cell>
          <cell r="I1501" t="str">
            <v>12-03-2018</v>
          </cell>
          <cell r="J1501" t="str">
            <v>Mandiri</v>
          </cell>
          <cell r="M1501">
            <v>2000000</v>
          </cell>
          <cell r="N1501">
            <v>21</v>
          </cell>
          <cell r="O1501">
            <v>2000000</v>
          </cell>
          <cell r="P1501">
            <v>2050000</v>
          </cell>
          <cell r="S1501">
            <v>4050000</v>
          </cell>
          <cell r="V1501">
            <v>0</v>
          </cell>
          <cell r="Y1501">
            <v>0</v>
          </cell>
          <cell r="AB1501">
            <v>0</v>
          </cell>
          <cell r="AC1501">
            <v>0</v>
          </cell>
          <cell r="AF1501">
            <v>192857.14285714287</v>
          </cell>
          <cell r="AG1501">
            <v>4050000.0000000005</v>
          </cell>
          <cell r="AL1501">
            <v>0</v>
          </cell>
          <cell r="AN1501">
            <v>0</v>
          </cell>
          <cell r="AQ1501">
            <v>0</v>
          </cell>
          <cell r="AT1501">
            <v>0</v>
          </cell>
          <cell r="AU1501">
            <v>0</v>
          </cell>
          <cell r="AW1501">
            <v>0</v>
          </cell>
          <cell r="AX1501">
            <v>0</v>
          </cell>
          <cell r="AY1501">
            <v>0</v>
          </cell>
          <cell r="BB1501">
            <v>4050000.0000000005</v>
          </cell>
          <cell r="BC1501">
            <v>11479.044</v>
          </cell>
          <cell r="BD1501">
            <v>14348.805</v>
          </cell>
          <cell r="BE1501">
            <v>191317.4</v>
          </cell>
          <cell r="BF1501">
            <v>176968.595</v>
          </cell>
          <cell r="BG1501">
            <v>95658.7</v>
          </cell>
          <cell r="BH1501">
            <v>47829.35</v>
          </cell>
          <cell r="BI1501">
            <v>95658.7</v>
          </cell>
          <cell r="BJ1501">
            <v>47829.35</v>
          </cell>
          <cell r="BK1501">
            <v>3858682.6000000006</v>
          </cell>
          <cell r="BL1501">
            <v>0</v>
          </cell>
          <cell r="BM1501">
            <v>0</v>
          </cell>
          <cell r="BN1501">
            <v>3858682.6000000006</v>
          </cell>
          <cell r="BR1501">
            <v>4782935</v>
          </cell>
          <cell r="BY1501">
            <v>3858682.6000000006</v>
          </cell>
        </row>
        <row r="1502">
          <cell r="B1502" t="str">
            <v>17010046</v>
          </cell>
          <cell r="C1502" t="str">
            <v>AHMAD ROJALIH</v>
          </cell>
          <cell r="D1502" t="str">
            <v>Operator Workshop</v>
          </cell>
          <cell r="E1502" t="str">
            <v>WORKSHOP / PRODUCTION</v>
          </cell>
          <cell r="F1502">
            <v>2</v>
          </cell>
          <cell r="G1502" t="str">
            <v>00-00-0000</v>
          </cell>
          <cell r="H1502" t="str">
            <v>TK/0</v>
          </cell>
          <cell r="I1502" t="str">
            <v>09-03-2017</v>
          </cell>
          <cell r="J1502" t="str">
            <v>Mandiri</v>
          </cell>
          <cell r="M1502">
            <v>2000000</v>
          </cell>
          <cell r="N1502">
            <v>21</v>
          </cell>
          <cell r="O1502">
            <v>2000000</v>
          </cell>
          <cell r="P1502">
            <v>1195733.7</v>
          </cell>
          <cell r="S1502">
            <v>3195733.7</v>
          </cell>
          <cell r="V1502">
            <v>0</v>
          </cell>
          <cell r="Y1502">
            <v>0</v>
          </cell>
          <cell r="AB1502">
            <v>0</v>
          </cell>
          <cell r="AC1502">
            <v>0</v>
          </cell>
          <cell r="AF1502">
            <v>152177.79523809525</v>
          </cell>
          <cell r="AG1502">
            <v>3195733.7</v>
          </cell>
          <cell r="AL1502">
            <v>0</v>
          </cell>
          <cell r="AN1502">
            <v>0</v>
          </cell>
          <cell r="AQ1502">
            <v>0</v>
          </cell>
          <cell r="AW1502">
            <v>0</v>
          </cell>
          <cell r="AX1502">
            <v>0</v>
          </cell>
          <cell r="AY1502">
            <v>0</v>
          </cell>
          <cell r="BB1502">
            <v>3195733.7</v>
          </cell>
          <cell r="BC1502">
            <v>11479.044</v>
          </cell>
          <cell r="BD1502">
            <v>14348.805</v>
          </cell>
          <cell r="BE1502">
            <v>191317.4</v>
          </cell>
          <cell r="BF1502">
            <v>176968.595</v>
          </cell>
          <cell r="BG1502">
            <v>95658.7</v>
          </cell>
          <cell r="BH1502">
            <v>47829.35</v>
          </cell>
          <cell r="BI1502">
            <v>95658.7</v>
          </cell>
          <cell r="BJ1502">
            <v>47829.35</v>
          </cell>
          <cell r="BK1502">
            <v>3004416.3000000003</v>
          </cell>
          <cell r="BL1502">
            <v>0</v>
          </cell>
          <cell r="BM1502">
            <v>0</v>
          </cell>
          <cell r="BN1502">
            <v>3004416.3000000003</v>
          </cell>
          <cell r="BR1502">
            <v>4782935</v>
          </cell>
          <cell r="BY1502">
            <v>3004416.3000000003</v>
          </cell>
        </row>
        <row r="1503">
          <cell r="B1503">
            <v>12063001</v>
          </cell>
          <cell r="C1503" t="str">
            <v>HENDRI</v>
          </cell>
          <cell r="D1503" t="str">
            <v>Operator Workshop</v>
          </cell>
          <cell r="E1503" t="str">
            <v>WORKSHOP / PRODUCTION</v>
          </cell>
          <cell r="F1503">
            <v>3</v>
          </cell>
          <cell r="G1503" t="str">
            <v>00-00-0000</v>
          </cell>
          <cell r="H1503" t="str">
            <v>TK/0</v>
          </cell>
          <cell r="I1503" t="str">
            <v>21-04-2013</v>
          </cell>
          <cell r="J1503" t="str">
            <v>Mandiri</v>
          </cell>
          <cell r="K1503" t="str">
            <v>1250012738944</v>
          </cell>
          <cell r="L1503" t="str">
            <v>70.820.579.4-435.000</v>
          </cell>
          <cell r="M1503">
            <v>2000000</v>
          </cell>
          <cell r="N1503">
            <v>21</v>
          </cell>
          <cell r="O1503">
            <v>2000000</v>
          </cell>
          <cell r="P1503">
            <v>1245733.7</v>
          </cell>
          <cell r="S1503">
            <v>4982935</v>
          </cell>
          <cell r="V1503">
            <v>0</v>
          </cell>
          <cell r="Y1503">
            <v>0</v>
          </cell>
          <cell r="AB1503">
            <v>0</v>
          </cell>
          <cell r="AC1503">
            <v>0</v>
          </cell>
          <cell r="AF1503">
            <v>237282.61904761905</v>
          </cell>
          <cell r="AG1503">
            <v>4982935</v>
          </cell>
          <cell r="AL1503">
            <v>0</v>
          </cell>
          <cell r="AN1503">
            <v>0</v>
          </cell>
          <cell r="AQ1503">
            <v>0</v>
          </cell>
          <cell r="AT1503">
            <v>0</v>
          </cell>
          <cell r="AU1503">
            <v>0</v>
          </cell>
          <cell r="AW1503">
            <v>0</v>
          </cell>
          <cell r="AX1503">
            <v>0</v>
          </cell>
          <cell r="AY1503">
            <v>0</v>
          </cell>
          <cell r="BB1503">
            <v>4982935</v>
          </cell>
          <cell r="BC1503">
            <v>11479.044</v>
          </cell>
          <cell r="BD1503">
            <v>14348.805</v>
          </cell>
          <cell r="BE1503">
            <v>191317.4</v>
          </cell>
          <cell r="BF1503">
            <v>176968.595</v>
          </cell>
          <cell r="BG1503">
            <v>95658.7</v>
          </cell>
          <cell r="BH1503">
            <v>47829.35</v>
          </cell>
          <cell r="BI1503">
            <v>95658.7</v>
          </cell>
          <cell r="BJ1503">
            <v>47829.35</v>
          </cell>
          <cell r="BK1503">
            <v>4791617.5999999996</v>
          </cell>
          <cell r="BL1503">
            <v>0</v>
          </cell>
          <cell r="BM1503">
            <v>0</v>
          </cell>
          <cell r="BN1503">
            <v>4791617.5999999996</v>
          </cell>
          <cell r="BR1503">
            <v>4782935</v>
          </cell>
          <cell r="BY1503">
            <v>4791617.5999999996</v>
          </cell>
        </row>
        <row r="1504">
          <cell r="B1504">
            <v>15030037</v>
          </cell>
          <cell r="C1504" t="str">
            <v>SUKAMAL</v>
          </cell>
          <cell r="D1504" t="str">
            <v>Operator Sandblasting</v>
          </cell>
          <cell r="E1504" t="str">
            <v>WORKSHOP / PRODUCTION</v>
          </cell>
          <cell r="F1504">
            <v>4</v>
          </cell>
          <cell r="G1504" t="str">
            <v>00-00-0000</v>
          </cell>
          <cell r="H1504" t="str">
            <v>K/1</v>
          </cell>
          <cell r="I1504" t="str">
            <v>03-03-2015</v>
          </cell>
          <cell r="J1504" t="str">
            <v>Mandiri</v>
          </cell>
          <cell r="K1504" t="str">
            <v>1250012739470</v>
          </cell>
          <cell r="L1504" t="str">
            <v>34.083.674.1-435.000</v>
          </cell>
          <cell r="M1504">
            <v>2000000</v>
          </cell>
          <cell r="N1504">
            <v>21</v>
          </cell>
          <cell r="O1504">
            <v>2000000</v>
          </cell>
          <cell r="P1504">
            <v>1195733.7</v>
          </cell>
          <cell r="S1504">
            <v>3195733.7</v>
          </cell>
          <cell r="V1504">
            <v>0</v>
          </cell>
          <cell r="Y1504">
            <v>0</v>
          </cell>
          <cell r="AB1504">
            <v>0</v>
          </cell>
          <cell r="AC1504">
            <v>0</v>
          </cell>
          <cell r="AF1504">
            <v>152177.79523809525</v>
          </cell>
          <cell r="AG1504">
            <v>3195733.7</v>
          </cell>
          <cell r="AL1504">
            <v>0</v>
          </cell>
          <cell r="AN1504">
            <v>0</v>
          </cell>
          <cell r="AQ1504">
            <v>0</v>
          </cell>
          <cell r="AT1504" t="str">
            <v>12 of 12</v>
          </cell>
          <cell r="AW1504">
            <v>0</v>
          </cell>
          <cell r="AX1504">
            <v>0</v>
          </cell>
          <cell r="AY1504">
            <v>0</v>
          </cell>
          <cell r="BB1504">
            <v>3195733.7</v>
          </cell>
          <cell r="BC1504">
            <v>11479.044</v>
          </cell>
          <cell r="BD1504">
            <v>14348.805</v>
          </cell>
          <cell r="BE1504">
            <v>191317.4</v>
          </cell>
          <cell r="BF1504">
            <v>176968.595</v>
          </cell>
          <cell r="BG1504">
            <v>95658.7</v>
          </cell>
          <cell r="BH1504">
            <v>47829.35</v>
          </cell>
          <cell r="BI1504">
            <v>95658.7</v>
          </cell>
          <cell r="BJ1504">
            <v>47829.35</v>
          </cell>
          <cell r="BK1504">
            <v>3004416.3000000003</v>
          </cell>
          <cell r="BL1504">
            <v>0</v>
          </cell>
          <cell r="BM1504">
            <v>0</v>
          </cell>
          <cell r="BN1504">
            <v>3004416.3000000003</v>
          </cell>
          <cell r="BR1504">
            <v>4782935</v>
          </cell>
          <cell r="BY1504">
            <v>3004416.3000000003</v>
          </cell>
        </row>
        <row r="1505">
          <cell r="B1505">
            <v>18010030</v>
          </cell>
          <cell r="C1505" t="str">
            <v>MOHAMAD FADLI</v>
          </cell>
          <cell r="D1505" t="str">
            <v>Operator Workshop</v>
          </cell>
          <cell r="E1505" t="str">
            <v>WORKSHOP / PRODUCTION</v>
          </cell>
          <cell r="F1505">
            <v>5</v>
          </cell>
          <cell r="G1505" t="str">
            <v>00-00-0000</v>
          </cell>
          <cell r="H1505" t="str">
            <v>K/1</v>
          </cell>
          <cell r="I1505" t="str">
            <v>22-01-2018</v>
          </cell>
          <cell r="J1505" t="str">
            <v>Mandiri</v>
          </cell>
          <cell r="M1505">
            <v>2000000</v>
          </cell>
          <cell r="N1505">
            <v>21</v>
          </cell>
          <cell r="O1505">
            <v>2000000</v>
          </cell>
          <cell r="P1505">
            <v>1195733.7</v>
          </cell>
          <cell r="S1505">
            <v>3195733.7</v>
          </cell>
          <cell r="V1505">
            <v>0</v>
          </cell>
          <cell r="Y1505">
            <v>0</v>
          </cell>
          <cell r="AB1505">
            <v>0</v>
          </cell>
          <cell r="AC1505">
            <v>0</v>
          </cell>
          <cell r="AF1505">
            <v>152177.79523809525</v>
          </cell>
          <cell r="AG1505">
            <v>3195733.7</v>
          </cell>
          <cell r="AL1505">
            <v>0</v>
          </cell>
          <cell r="AN1505">
            <v>0</v>
          </cell>
          <cell r="AQ1505">
            <v>0</v>
          </cell>
          <cell r="AT1505" t="str">
            <v>12 of 12</v>
          </cell>
          <cell r="AW1505">
            <v>0</v>
          </cell>
          <cell r="AX1505">
            <v>0</v>
          </cell>
          <cell r="AY1505">
            <v>0</v>
          </cell>
          <cell r="BB1505">
            <v>3195733.7</v>
          </cell>
          <cell r="BC1505">
            <v>11479.044</v>
          </cell>
          <cell r="BD1505">
            <v>14348.805</v>
          </cell>
          <cell r="BE1505">
            <v>191317.4</v>
          </cell>
          <cell r="BF1505">
            <v>176968.595</v>
          </cell>
          <cell r="BG1505">
            <v>95658.7</v>
          </cell>
          <cell r="BH1505">
            <v>47829.35</v>
          </cell>
          <cell r="BI1505">
            <v>95658.7</v>
          </cell>
          <cell r="BJ1505">
            <v>47829.35</v>
          </cell>
          <cell r="BK1505">
            <v>3004416.3000000003</v>
          </cell>
          <cell r="BL1505">
            <v>0</v>
          </cell>
          <cell r="BM1505">
            <v>0</v>
          </cell>
          <cell r="BN1505">
            <v>3004416.3000000003</v>
          </cell>
          <cell r="BR1505">
            <v>4782935</v>
          </cell>
          <cell r="BY1505">
            <v>3004416.3000000003</v>
          </cell>
        </row>
        <row r="1506">
          <cell r="B1506">
            <v>18020009</v>
          </cell>
          <cell r="C1506" t="str">
            <v>EDI KOMAYANTO</v>
          </cell>
          <cell r="D1506" t="str">
            <v>Operator Workshop</v>
          </cell>
          <cell r="E1506" t="str">
            <v>WORKSHOP / PRODUCTION</v>
          </cell>
          <cell r="F1506">
            <v>6</v>
          </cell>
          <cell r="G1506" t="str">
            <v>00-00-0000</v>
          </cell>
          <cell r="H1506" t="str">
            <v>TK/0</v>
          </cell>
          <cell r="I1506" t="str">
            <v>08-02-2018</v>
          </cell>
          <cell r="J1506" t="str">
            <v>Mandiri</v>
          </cell>
          <cell r="M1506">
            <v>2000000</v>
          </cell>
          <cell r="N1506">
            <v>21</v>
          </cell>
          <cell r="O1506">
            <v>2000000</v>
          </cell>
          <cell r="P1506">
            <v>1195733.7</v>
          </cell>
          <cell r="S1506">
            <v>3195733.7</v>
          </cell>
          <cell r="V1506">
            <v>0</v>
          </cell>
          <cell r="Y1506">
            <v>0</v>
          </cell>
          <cell r="AB1506">
            <v>0</v>
          </cell>
          <cell r="AC1506">
            <v>0</v>
          </cell>
          <cell r="AF1506">
            <v>152177.79523809525</v>
          </cell>
          <cell r="AG1506">
            <v>3195733.7</v>
          </cell>
          <cell r="AL1506">
            <v>0</v>
          </cell>
          <cell r="AN1506">
            <v>0</v>
          </cell>
          <cell r="AQ1506">
            <v>0</v>
          </cell>
          <cell r="AT1506">
            <v>0</v>
          </cell>
          <cell r="AU1506">
            <v>0</v>
          </cell>
          <cell r="AW1506">
            <v>0</v>
          </cell>
          <cell r="AX1506">
            <v>0</v>
          </cell>
          <cell r="AY1506">
            <v>0</v>
          </cell>
          <cell r="BB1506">
            <v>3195733.7</v>
          </cell>
          <cell r="BC1506">
            <v>11479.044</v>
          </cell>
          <cell r="BD1506">
            <v>14348.805</v>
          </cell>
          <cell r="BE1506">
            <v>191317.4</v>
          </cell>
          <cell r="BF1506">
            <v>176968.595</v>
          </cell>
          <cell r="BG1506">
            <v>95658.7</v>
          </cell>
          <cell r="BH1506">
            <v>47829.35</v>
          </cell>
          <cell r="BI1506">
            <v>95658.7</v>
          </cell>
          <cell r="BJ1506">
            <v>47829.35</v>
          </cell>
          <cell r="BK1506">
            <v>3004416.3000000003</v>
          </cell>
          <cell r="BL1506">
            <v>0</v>
          </cell>
          <cell r="BM1506">
            <v>0</v>
          </cell>
          <cell r="BN1506">
            <v>3004416.3000000003</v>
          </cell>
          <cell r="BR1506">
            <v>4782935</v>
          </cell>
          <cell r="BY1506">
            <v>3004416.3000000003</v>
          </cell>
        </row>
        <row r="1507">
          <cell r="B1507" t="str">
            <v>16110057</v>
          </cell>
          <cell r="C1507" t="str">
            <v>WIDIA NENGSIH</v>
          </cell>
          <cell r="D1507" t="str">
            <v>Admin</v>
          </cell>
          <cell r="E1507" t="str">
            <v>WORKSHOP / PRODUCTION</v>
          </cell>
          <cell r="F1507">
            <v>7</v>
          </cell>
          <cell r="G1507" t="str">
            <v>00-00-0000</v>
          </cell>
          <cell r="H1507" t="str">
            <v>TK/0</v>
          </cell>
          <cell r="I1507" t="str">
            <v>02-01-2018</v>
          </cell>
          <cell r="J1507" t="str">
            <v>Mandiri</v>
          </cell>
          <cell r="K1507" t="str">
            <v>1640000279986</v>
          </cell>
          <cell r="L1507" t="str">
            <v>73.982.828.3-045.000</v>
          </cell>
          <cell r="M1507">
            <v>2000000</v>
          </cell>
          <cell r="N1507">
            <v>21</v>
          </cell>
          <cell r="O1507">
            <v>2000000</v>
          </cell>
          <cell r="P1507">
            <v>1195733.7</v>
          </cell>
          <cell r="S1507">
            <v>3195733.7</v>
          </cell>
          <cell r="V1507">
            <v>0</v>
          </cell>
          <cell r="Y1507">
            <v>0</v>
          </cell>
          <cell r="AB1507">
            <v>0</v>
          </cell>
          <cell r="AC1507">
            <v>0</v>
          </cell>
          <cell r="AF1507">
            <v>152177.79523809525</v>
          </cell>
          <cell r="AG1507">
            <v>3195733.7</v>
          </cell>
          <cell r="AL1507">
            <v>0</v>
          </cell>
          <cell r="AN1507">
            <v>0</v>
          </cell>
          <cell r="AQ1507">
            <v>0</v>
          </cell>
          <cell r="AT1507">
            <v>0</v>
          </cell>
          <cell r="AU1507">
            <v>0</v>
          </cell>
          <cell r="AW1507">
            <v>0</v>
          </cell>
          <cell r="AX1507">
            <v>0</v>
          </cell>
          <cell r="AY1507">
            <v>0</v>
          </cell>
          <cell r="BB1507">
            <v>3195733.7</v>
          </cell>
          <cell r="BC1507">
            <v>11479.044</v>
          </cell>
          <cell r="BD1507">
            <v>14348.805</v>
          </cell>
          <cell r="BE1507">
            <v>191317.4</v>
          </cell>
          <cell r="BF1507">
            <v>176968.595</v>
          </cell>
          <cell r="BG1507">
            <v>95658.7</v>
          </cell>
          <cell r="BH1507">
            <v>47829.35</v>
          </cell>
          <cell r="BI1507">
            <v>95658.7</v>
          </cell>
          <cell r="BJ1507">
            <v>47829.35</v>
          </cell>
          <cell r="BK1507">
            <v>3004416.3000000003</v>
          </cell>
          <cell r="BL1507">
            <v>0</v>
          </cell>
          <cell r="BM1507">
            <v>0</v>
          </cell>
          <cell r="BN1507">
            <v>3004416.3000000003</v>
          </cell>
          <cell r="BR1507">
            <v>4782935</v>
          </cell>
          <cell r="BY1507">
            <v>3004416.3000000003</v>
          </cell>
        </row>
        <row r="1508">
          <cell r="B1508">
            <v>21001010</v>
          </cell>
          <cell r="C1508" t="str">
            <v>Suparman</v>
          </cell>
          <cell r="D1508" t="str">
            <v>Operator Machining</v>
          </cell>
          <cell r="E1508" t="str">
            <v>WORKSHOP / PRODUCTION</v>
          </cell>
          <cell r="F1508">
            <v>8</v>
          </cell>
          <cell r="G1508" t="str">
            <v>00-00-0000</v>
          </cell>
          <cell r="H1508" t="str">
            <v>K/3</v>
          </cell>
          <cell r="I1508" t="str">
            <v>04-01-2021</v>
          </cell>
          <cell r="J1508" t="str">
            <v>Mandiri</v>
          </cell>
          <cell r="K1508" t="str">
            <v>1250013696471</v>
          </cell>
          <cell r="L1508" t="str">
            <v>91.587.202.2-004.000</v>
          </cell>
          <cell r="M1508">
            <v>2000000</v>
          </cell>
          <cell r="N1508">
            <v>21</v>
          </cell>
          <cell r="O1508">
            <v>2000000</v>
          </cell>
          <cell r="P1508">
            <v>1195733.7</v>
          </cell>
          <cell r="S1508">
            <v>4782935</v>
          </cell>
          <cell r="AF1508">
            <v>227758.80952380953</v>
          </cell>
          <cell r="AG1508">
            <v>4782935</v>
          </cell>
          <cell r="AL1508">
            <v>0</v>
          </cell>
          <cell r="BB1508">
            <v>4782935</v>
          </cell>
          <cell r="BC1508">
            <v>11479.044</v>
          </cell>
          <cell r="BD1508">
            <v>14348.805</v>
          </cell>
          <cell r="BF1508">
            <v>176968.595</v>
          </cell>
          <cell r="BG1508">
            <v>95658.7</v>
          </cell>
          <cell r="BH1508">
            <v>47829.35</v>
          </cell>
          <cell r="BI1508">
            <v>95658.7</v>
          </cell>
          <cell r="BK1508">
            <v>4639446.95</v>
          </cell>
          <cell r="BN1508">
            <v>4639446.95</v>
          </cell>
          <cell r="BR1508">
            <v>4782935</v>
          </cell>
        </row>
        <row r="1509">
          <cell r="M1509">
            <v>16000000</v>
          </cell>
          <cell r="O1509">
            <v>16000000</v>
          </cell>
          <cell r="P1509">
            <v>10470135.9</v>
          </cell>
          <cell r="Q1509">
            <v>0</v>
          </cell>
          <cell r="R1509">
            <v>0</v>
          </cell>
          <cell r="S1509">
            <v>29794538.499999996</v>
          </cell>
          <cell r="T1509">
            <v>0</v>
          </cell>
          <cell r="U1509">
            <v>0</v>
          </cell>
          <cell r="V1509">
            <v>0</v>
          </cell>
          <cell r="W1509">
            <v>0</v>
          </cell>
          <cell r="X1509">
            <v>0</v>
          </cell>
          <cell r="Y1509">
            <v>0</v>
          </cell>
          <cell r="Z1509">
            <v>0</v>
          </cell>
          <cell r="AA1509">
            <v>0</v>
          </cell>
          <cell r="AB1509">
            <v>0</v>
          </cell>
          <cell r="AC1509">
            <v>0</v>
          </cell>
          <cell r="AD1509">
            <v>0</v>
          </cell>
          <cell r="AE1509">
            <v>0</v>
          </cell>
          <cell r="AF1509">
            <v>1418787.5476190476</v>
          </cell>
          <cell r="AG1509">
            <v>29794538.5</v>
          </cell>
          <cell r="AH1509">
            <v>0</v>
          </cell>
          <cell r="AI1509">
            <v>0</v>
          </cell>
          <cell r="AJ1509">
            <v>0</v>
          </cell>
          <cell r="AK1509">
            <v>0</v>
          </cell>
          <cell r="AL1509">
            <v>0</v>
          </cell>
          <cell r="AM1509">
            <v>0</v>
          </cell>
          <cell r="AN1509">
            <v>0</v>
          </cell>
          <cell r="AO1509">
            <v>0</v>
          </cell>
          <cell r="AP1509">
            <v>0</v>
          </cell>
          <cell r="AQ1509">
            <v>0</v>
          </cell>
          <cell r="AR1509">
            <v>0</v>
          </cell>
          <cell r="AS1509">
            <v>0</v>
          </cell>
          <cell r="AU1509">
            <v>0</v>
          </cell>
          <cell r="AW1509">
            <v>0</v>
          </cell>
          <cell r="AX1509">
            <v>0</v>
          </cell>
          <cell r="AZ1509">
            <v>0</v>
          </cell>
          <cell r="BB1509">
            <v>29794538.5</v>
          </cell>
          <cell r="BC1509">
            <v>91832.351999999984</v>
          </cell>
          <cell r="BD1509">
            <v>114790.43999999997</v>
          </cell>
          <cell r="BE1509">
            <v>1339221.7999999998</v>
          </cell>
          <cell r="BF1509">
            <v>1415748.76</v>
          </cell>
          <cell r="BG1509">
            <v>765269.59999999986</v>
          </cell>
          <cell r="BH1509">
            <v>382634.79999999993</v>
          </cell>
          <cell r="BI1509">
            <v>765269.59999999986</v>
          </cell>
          <cell r="BJ1509">
            <v>334805.44999999995</v>
          </cell>
          <cell r="BK1509">
            <v>28311828.650000002</v>
          </cell>
          <cell r="BN1509">
            <v>28311828.650000002</v>
          </cell>
          <cell r="BR1509">
            <v>38263480</v>
          </cell>
          <cell r="BY1509">
            <v>28311828.650000002</v>
          </cell>
        </row>
        <row r="1510">
          <cell r="BY1510">
            <v>0</v>
          </cell>
        </row>
        <row r="1511">
          <cell r="B1511" t="str">
            <v>BRANCH     :</v>
          </cell>
          <cell r="C1511" t="str">
            <v>BALI</v>
          </cell>
          <cell r="BY1511">
            <v>0</v>
          </cell>
        </row>
        <row r="1512">
          <cell r="B1512" t="str">
            <v>NIK</v>
          </cell>
          <cell r="C1512" t="str">
            <v>NAMA</v>
          </cell>
          <cell r="D1512" t="str">
            <v>JABATAN</v>
          </cell>
          <cell r="E1512" t="str">
            <v>DIVISI / CABANG</v>
          </cell>
          <cell r="F1512" t="str">
            <v>NO SLIP</v>
          </cell>
          <cell r="G1512" t="str">
            <v>TGL</v>
          </cell>
          <cell r="H1512" t="str">
            <v>STATUS</v>
          </cell>
          <cell r="I1512" t="str">
            <v>TGL</v>
          </cell>
          <cell r="J1512" t="str">
            <v>BANK</v>
          </cell>
          <cell r="K1512" t="str">
            <v>NO. REKENING</v>
          </cell>
          <cell r="L1512" t="str">
            <v>NPWP</v>
          </cell>
          <cell r="M1512" t="str">
            <v>GAJI POKOK</v>
          </cell>
          <cell r="N1512" t="str">
            <v>HARI</v>
          </cell>
          <cell r="O1512" t="str">
            <v>GAJI POKOK EFEKTIF</v>
          </cell>
          <cell r="P1512" t="str">
            <v>TUNJANGAN</v>
          </cell>
          <cell r="S1512" t="str">
            <v>GAJI</v>
          </cell>
          <cell r="T1512" t="str">
            <v>INSENTIF, KOMISI &amp; PENCAPAIAN</v>
          </cell>
          <cell r="AC1512" t="str">
            <v>TOTAL</v>
          </cell>
          <cell r="AD1512" t="str">
            <v>PREMI</v>
          </cell>
          <cell r="AF1512" t="str">
            <v>Gaji Per hari</v>
          </cell>
          <cell r="AG1512" t="str">
            <v>Gaji setelah dipotong hari</v>
          </cell>
          <cell r="AH1512" t="str">
            <v>LEMBUR, ROLLING, DLL</v>
          </cell>
          <cell r="AL1512" t="str">
            <v>TOTAL</v>
          </cell>
          <cell r="AM1512" t="str">
            <v>Dinner Allowance</v>
          </cell>
          <cell r="AP1512" t="str">
            <v>Extra Dinner Allowance</v>
          </cell>
          <cell r="AS1512" t="str">
            <v>Grand Total</v>
          </cell>
          <cell r="AT1512" t="str">
            <v>POTONGAN</v>
          </cell>
          <cell r="AW1512" t="str">
            <v>Motor Support</v>
          </cell>
          <cell r="AY1512" t="str">
            <v>KOREKSI (+/-)</v>
          </cell>
          <cell r="BB1512" t="str">
            <v>TOTAL</v>
          </cell>
          <cell r="BC1512" t="str">
            <v>JAMSOSTEK (DARI GAJI POKOK)</v>
          </cell>
          <cell r="BK1512" t="str">
            <v>GAJI</v>
          </cell>
          <cell r="BL1512" t="str">
            <v>DIBAYAR FULL</v>
          </cell>
          <cell r="BN1512" t="str">
            <v>TOTAL</v>
          </cell>
          <cell r="BR1512" t="str">
            <v>GAJI POKOK</v>
          </cell>
        </row>
        <row r="1513">
          <cell r="G1513" t="str">
            <v>LAHIR</v>
          </cell>
          <cell r="H1513" t="str">
            <v>KEL</v>
          </cell>
          <cell r="I1513" t="str">
            <v>MASUK</v>
          </cell>
          <cell r="N1513" t="str">
            <v>KERJA</v>
          </cell>
          <cell r="P1513" t="str">
            <v>Tetap</v>
          </cell>
          <cell r="Q1513" t="str">
            <v>Transport</v>
          </cell>
          <cell r="R1513" t="str">
            <v>Jabatan</v>
          </cell>
          <cell r="S1513" t="str">
            <v>BRUTO</v>
          </cell>
          <cell r="T1513" t="str">
            <v>First Hour</v>
          </cell>
          <cell r="U1513" t="str">
            <v>Hours</v>
          </cell>
          <cell r="V1513" t="str">
            <v>INSENTIF</v>
          </cell>
          <cell r="W1513" t="str">
            <v>Second Hour</v>
          </cell>
          <cell r="X1513" t="str">
            <v>Hour</v>
          </cell>
          <cell r="Y1513" t="str">
            <v>KOMISI</v>
          </cell>
          <cell r="Z1513" t="str">
            <v>Third Hour</v>
          </cell>
          <cell r="AA1513" t="str">
            <v>Hours</v>
          </cell>
          <cell r="AB1513" t="str">
            <v>PENCAPAIAN</v>
          </cell>
          <cell r="AC1513" t="str">
            <v>INSENTIF</v>
          </cell>
          <cell r="AD1513" t="str">
            <v>Per Day</v>
          </cell>
          <cell r="AE1513" t="str">
            <v>Days</v>
          </cell>
          <cell r="AH1513" t="str">
            <v>LUAR KOTA</v>
          </cell>
          <cell r="AI1513" t="str">
            <v>LEMBUR</v>
          </cell>
          <cell r="AJ1513" t="str">
            <v>ROLLING</v>
          </cell>
          <cell r="AK1513" t="str">
            <v>UANG HARIAN</v>
          </cell>
          <cell r="AL1513" t="str">
            <v>LEMBUR</v>
          </cell>
          <cell r="AM1513" t="str">
            <v>Per Day</v>
          </cell>
          <cell r="AN1513" t="str">
            <v>Days</v>
          </cell>
          <cell r="AO1513" t="str">
            <v>Total</v>
          </cell>
          <cell r="AP1513" t="str">
            <v>Per Day</v>
          </cell>
          <cell r="AQ1513" t="str">
            <v>Days</v>
          </cell>
          <cell r="AR1513" t="str">
            <v>Total</v>
          </cell>
          <cell r="AS1513" t="str">
            <v>Overtime</v>
          </cell>
          <cell r="AT1513" t="str">
            <v>No.</v>
          </cell>
          <cell r="AU1513" t="str">
            <v>Total</v>
          </cell>
          <cell r="AV1513" t="str">
            <v>Keterangan</v>
          </cell>
          <cell r="AW1513" t="str">
            <v>No.</v>
          </cell>
          <cell r="AX1513" t="str">
            <v>Total</v>
          </cell>
          <cell r="AY1513" t="str">
            <v>No.</v>
          </cell>
          <cell r="AZ1513" t="str">
            <v>Total</v>
          </cell>
          <cell r="BA1513" t="str">
            <v>Keterangan</v>
          </cell>
          <cell r="BB1513" t="str">
            <v>GAJI</v>
          </cell>
          <cell r="BC1513" t="str">
            <v>JKK (0.24%)</v>
          </cell>
          <cell r="BD1513" t="str">
            <v>JKM(0.30%)</v>
          </cell>
          <cell r="BE1513" t="str">
            <v>BPJS (4.0%)</v>
          </cell>
          <cell r="BF1513" t="str">
            <v>JHT (3.7%)</v>
          </cell>
          <cell r="BG1513" t="str">
            <v>JPN (2%)</v>
          </cell>
          <cell r="BH1513" t="str">
            <v>JPN (1%)</v>
          </cell>
          <cell r="BI1513" t="str">
            <v>JHT (2.0%)</v>
          </cell>
          <cell r="BJ1513" t="str">
            <v>BPJS (1%)</v>
          </cell>
          <cell r="BK1513" t="str">
            <v>NETTO</v>
          </cell>
          <cell r="BN1513" t="str">
            <v>Take Home Pay</v>
          </cell>
        </row>
        <row r="1514">
          <cell r="B1514">
            <v>17010032</v>
          </cell>
          <cell r="C1514" t="str">
            <v>YANSEN ANDRIYANTO</v>
          </cell>
          <cell r="D1514" t="str">
            <v>Act Spv Sales</v>
          </cell>
          <cell r="E1514" t="str">
            <v>BALI</v>
          </cell>
          <cell r="F1514">
            <v>1</v>
          </cell>
          <cell r="G1514" t="str">
            <v>00-00-0000</v>
          </cell>
          <cell r="H1514" t="str">
            <v>TK/0</v>
          </cell>
          <cell r="I1514" t="str">
            <v>16-02-2017</v>
          </cell>
          <cell r="J1514" t="str">
            <v>Mandiri</v>
          </cell>
          <cell r="M1514">
            <v>2000000</v>
          </cell>
          <cell r="N1514">
            <v>21</v>
          </cell>
          <cell r="O1514">
            <v>2000000</v>
          </cell>
          <cell r="P1514">
            <v>1375000</v>
          </cell>
          <cell r="S1514">
            <v>3375000</v>
          </cell>
          <cell r="AF1514">
            <v>160714.28571428571</v>
          </cell>
          <cell r="AG1514">
            <v>3375000</v>
          </cell>
          <cell r="AL1514">
            <v>0</v>
          </cell>
          <cell r="AZ1514">
            <v>0</v>
          </cell>
          <cell r="BB1514">
            <v>3375000</v>
          </cell>
          <cell r="BC1514">
            <v>6648.72</v>
          </cell>
          <cell r="BD1514">
            <v>8310.9</v>
          </cell>
          <cell r="BE1514">
            <v>110812</v>
          </cell>
          <cell r="BF1514">
            <v>102501.1</v>
          </cell>
          <cell r="BG1514">
            <v>55406</v>
          </cell>
          <cell r="BH1514">
            <v>27703</v>
          </cell>
          <cell r="BI1514">
            <v>55406</v>
          </cell>
          <cell r="BJ1514">
            <v>27703</v>
          </cell>
          <cell r="BK1514">
            <v>3264188</v>
          </cell>
          <cell r="BL1514">
            <v>506250</v>
          </cell>
          <cell r="BM1514">
            <v>0.15</v>
          </cell>
          <cell r="BN1514">
            <v>2757938</v>
          </cell>
          <cell r="BR1514">
            <v>2770300</v>
          </cell>
          <cell r="BY1514">
            <v>2757938</v>
          </cell>
        </row>
        <row r="1515">
          <cell r="B1515">
            <v>20090003</v>
          </cell>
          <cell r="C1515" t="str">
            <v>PERDANA PUTRA</v>
          </cell>
          <cell r="D1515" t="str">
            <v>Admin Sales</v>
          </cell>
          <cell r="E1515" t="str">
            <v>BALI</v>
          </cell>
          <cell r="F1515">
            <v>2</v>
          </cell>
          <cell r="G1515" t="str">
            <v>00-00-0000</v>
          </cell>
          <cell r="H1515" t="str">
            <v>TK/0</v>
          </cell>
          <cell r="I1515" t="str">
            <v>08-10-2020</v>
          </cell>
          <cell r="J1515" t="str">
            <v>Mandiri</v>
          </cell>
          <cell r="M1515">
            <v>2000000</v>
          </cell>
          <cell r="N1515">
            <v>21</v>
          </cell>
          <cell r="O1515">
            <v>2000000</v>
          </cell>
          <cell r="P1515">
            <v>880000</v>
          </cell>
          <cell r="S1515">
            <v>2880000</v>
          </cell>
          <cell r="AF1515">
            <v>137142.85714285713</v>
          </cell>
          <cell r="AG1515">
            <v>2879999.9999999995</v>
          </cell>
          <cell r="BB1515">
            <v>2879999.9999999995</v>
          </cell>
          <cell r="BC1515">
            <v>6648.72</v>
          </cell>
          <cell r="BD1515">
            <v>8310.9</v>
          </cell>
          <cell r="BF1515">
            <v>102501.1</v>
          </cell>
          <cell r="BG1515">
            <v>55406</v>
          </cell>
          <cell r="BH1515">
            <v>27703</v>
          </cell>
          <cell r="BI1515">
            <v>55406</v>
          </cell>
          <cell r="BJ1515">
            <v>0</v>
          </cell>
          <cell r="BK1515">
            <v>2796890.9999999995</v>
          </cell>
          <cell r="BL1515">
            <v>431999.99999999994</v>
          </cell>
          <cell r="BM1515">
            <v>0.15</v>
          </cell>
          <cell r="BN1515">
            <v>2364890.9999999995</v>
          </cell>
          <cell r="BR1515">
            <v>2770300</v>
          </cell>
          <cell r="BY1515">
            <v>2364890.9999999995</v>
          </cell>
        </row>
        <row r="1516">
          <cell r="B1516">
            <v>19080003</v>
          </cell>
          <cell r="C1516" t="str">
            <v>Putu Nicolas Gilang Agustian</v>
          </cell>
          <cell r="D1516" t="str">
            <v>Sales</v>
          </cell>
          <cell r="E1516" t="str">
            <v>BALI</v>
          </cell>
          <cell r="F1516">
            <v>3</v>
          </cell>
          <cell r="G1516" t="str">
            <v>00-00-0000</v>
          </cell>
          <cell r="H1516" t="str">
            <v>TK/0</v>
          </cell>
          <cell r="I1516" t="str">
            <v>05-08-2019</v>
          </cell>
          <cell r="J1516" t="str">
            <v>Mandiri</v>
          </cell>
          <cell r="M1516">
            <v>2000000</v>
          </cell>
          <cell r="N1516">
            <v>21</v>
          </cell>
          <cell r="O1516">
            <v>2000000</v>
          </cell>
          <cell r="P1516">
            <v>692575</v>
          </cell>
          <cell r="S1516">
            <v>2692575</v>
          </cell>
          <cell r="AF1516">
            <v>128217.85714285714</v>
          </cell>
          <cell r="AG1516">
            <v>2692575</v>
          </cell>
          <cell r="BB1516">
            <v>2692575</v>
          </cell>
          <cell r="BC1516">
            <v>6648.72</v>
          </cell>
          <cell r="BD1516">
            <v>8310.9</v>
          </cell>
          <cell r="BF1516">
            <v>102501.1</v>
          </cell>
          <cell r="BG1516">
            <v>55406</v>
          </cell>
          <cell r="BH1516">
            <v>27703</v>
          </cell>
          <cell r="BI1516">
            <v>55406</v>
          </cell>
          <cell r="BJ1516">
            <v>0</v>
          </cell>
          <cell r="BK1516">
            <v>2609466</v>
          </cell>
          <cell r="BL1516">
            <v>403886.25</v>
          </cell>
          <cell r="BM1516">
            <v>0.15</v>
          </cell>
          <cell r="BN1516">
            <v>2205579.75</v>
          </cell>
          <cell r="BR1516">
            <v>2770300</v>
          </cell>
        </row>
        <row r="1517">
          <cell r="M1517">
            <v>6000000</v>
          </cell>
          <cell r="O1517">
            <v>6000000</v>
          </cell>
          <cell r="P1517">
            <v>2947575</v>
          </cell>
          <cell r="Q1517">
            <v>0</v>
          </cell>
          <cell r="R1517">
            <v>0</v>
          </cell>
          <cell r="S1517">
            <v>8947575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426075</v>
          </cell>
          <cell r="AG1517">
            <v>8947575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P1517">
            <v>0</v>
          </cell>
          <cell r="AQ1517">
            <v>0</v>
          </cell>
          <cell r="AR1517">
            <v>0</v>
          </cell>
          <cell r="AS1517">
            <v>0</v>
          </cell>
          <cell r="AT1517">
            <v>0</v>
          </cell>
          <cell r="AU1517">
            <v>0</v>
          </cell>
          <cell r="AV1517">
            <v>0</v>
          </cell>
          <cell r="AW1517">
            <v>0</v>
          </cell>
          <cell r="AX1517">
            <v>0</v>
          </cell>
          <cell r="AY1517">
            <v>0</v>
          </cell>
          <cell r="AZ1517">
            <v>0</v>
          </cell>
          <cell r="BA1517">
            <v>0</v>
          </cell>
          <cell r="BB1517">
            <v>8947575</v>
          </cell>
          <cell r="BC1517">
            <v>19946.16</v>
          </cell>
          <cell r="BD1517">
            <v>24932.699999999997</v>
          </cell>
          <cell r="BE1517">
            <v>110812</v>
          </cell>
          <cell r="BF1517">
            <v>307503.30000000005</v>
          </cell>
          <cell r="BG1517">
            <v>166218</v>
          </cell>
          <cell r="BH1517">
            <v>83109</v>
          </cell>
          <cell r="BI1517">
            <v>166218</v>
          </cell>
          <cell r="BJ1517">
            <v>27703</v>
          </cell>
          <cell r="BK1517">
            <v>8670545</v>
          </cell>
          <cell r="BN1517">
            <v>7328408.75</v>
          </cell>
          <cell r="BR1517">
            <v>8310900</v>
          </cell>
          <cell r="BY1517" t="e">
            <v>#REF!</v>
          </cell>
        </row>
        <row r="1519">
          <cell r="D1519" t="str">
            <v xml:space="preserve">KARYAWAN MAGANG  TOTAL </v>
          </cell>
          <cell r="L1519" t="str">
            <v xml:space="preserve">KARYAWAN MAGANG  TOTAL </v>
          </cell>
          <cell r="AW1519">
            <v>0</v>
          </cell>
          <cell r="AX1519">
            <v>0</v>
          </cell>
        </row>
        <row r="1520">
          <cell r="D1520" t="str">
            <v xml:space="preserve">CABANG - API  TOTAL </v>
          </cell>
          <cell r="L1520" t="str">
            <v xml:space="preserve">CABANG - API  TOTAL </v>
          </cell>
          <cell r="M1520">
            <v>490000000</v>
          </cell>
          <cell r="O1520">
            <v>486404761.90476185</v>
          </cell>
          <cell r="P1520">
            <v>260051716.69285706</v>
          </cell>
          <cell r="Q1520">
            <v>0</v>
          </cell>
          <cell r="R1520">
            <v>0</v>
          </cell>
          <cell r="S1520">
            <v>778218411.7900002</v>
          </cell>
          <cell r="T1520">
            <v>1053540664.4399998</v>
          </cell>
          <cell r="U1520">
            <v>1053540664.4399998</v>
          </cell>
          <cell r="V1520">
            <v>1053540664.4399998</v>
          </cell>
          <cell r="W1520">
            <v>1053540664.4399998</v>
          </cell>
          <cell r="X1520">
            <v>1053540664.4399998</v>
          </cell>
          <cell r="Y1520">
            <v>1053540664.4399998</v>
          </cell>
          <cell r="Z1520">
            <v>1053540664.4399998</v>
          </cell>
          <cell r="AA1520">
            <v>1053540664.4399998</v>
          </cell>
          <cell r="AB1520">
            <v>1053540664.4399998</v>
          </cell>
          <cell r="AC1520">
            <v>1053540664.4399998</v>
          </cell>
          <cell r="AD1520">
            <v>1053540664.4399998</v>
          </cell>
          <cell r="AE1520">
            <v>1053540664.4399998</v>
          </cell>
          <cell r="AF1520">
            <v>37343516.656666666</v>
          </cell>
          <cell r="AG1520">
            <v>772311815.50428593</v>
          </cell>
          <cell r="AH1520">
            <v>150000</v>
          </cell>
          <cell r="AI1520">
            <v>0</v>
          </cell>
          <cell r="AJ1520">
            <v>0</v>
          </cell>
          <cell r="AK1520">
            <v>0</v>
          </cell>
          <cell r="AL1520">
            <v>150000</v>
          </cell>
          <cell r="AT1520">
            <v>0</v>
          </cell>
          <cell r="AU1520">
            <v>3746936</v>
          </cell>
          <cell r="AV1520">
            <v>0</v>
          </cell>
          <cell r="AW1520">
            <v>0</v>
          </cell>
          <cell r="AY1520">
            <v>0</v>
          </cell>
          <cell r="AZ1520">
            <v>1023209</v>
          </cell>
          <cell r="BA1520">
            <v>0</v>
          </cell>
          <cell r="BB1520">
            <v>763904481.50428593</v>
          </cell>
          <cell r="BC1520">
            <v>2082840.2831999997</v>
          </cell>
          <cell r="BD1520">
            <v>2603550.3539999994</v>
          </cell>
          <cell r="BE1520">
            <v>28301318.559999991</v>
          </cell>
          <cell r="BF1520">
            <v>31828166.788999993</v>
          </cell>
          <cell r="BG1520">
            <v>17357002.359999996</v>
          </cell>
          <cell r="BH1520">
            <v>8678501.1799999978</v>
          </cell>
          <cell r="BI1520">
            <v>17357002.359999996</v>
          </cell>
          <cell r="BJ1520">
            <v>7075329.6399999978</v>
          </cell>
          <cell r="BK1520">
            <v>730793648.32428586</v>
          </cell>
          <cell r="BN1520">
            <v>681287742.30142856</v>
          </cell>
        </row>
        <row r="1521">
          <cell r="D1521" t="str">
            <v>Anak Perusahaan  TOTAL</v>
          </cell>
          <cell r="L1521" t="str">
            <v>Anak Perusahaan  TOTAL</v>
          </cell>
          <cell r="M1521">
            <v>230000000</v>
          </cell>
          <cell r="O1521">
            <v>226190476.19047621</v>
          </cell>
          <cell r="P1521">
            <v>181843090.13809523</v>
          </cell>
          <cell r="Q1521">
            <v>0</v>
          </cell>
          <cell r="R1521">
            <v>0</v>
          </cell>
          <cell r="S1521">
            <v>573323346</v>
          </cell>
          <cell r="AF1521">
            <v>27301111.714285728</v>
          </cell>
          <cell r="AG1521">
            <v>555587964.9523809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U1521">
            <v>3437500</v>
          </cell>
          <cell r="AV1521">
            <v>0</v>
          </cell>
          <cell r="AY1521">
            <v>0</v>
          </cell>
          <cell r="AZ1521">
            <v>2000000</v>
          </cell>
          <cell r="BB1521">
            <v>550150464.9523809</v>
          </cell>
          <cell r="BC1521">
            <v>2393356.8015999999</v>
          </cell>
          <cell r="BD1521">
            <v>1810128.3420000011</v>
          </cell>
          <cell r="BE1521">
            <v>17601915.359999999</v>
          </cell>
          <cell r="BF1521">
            <v>22324916.218000013</v>
          </cell>
          <cell r="BG1521">
            <v>11676514.280000009</v>
          </cell>
          <cell r="BH1521">
            <v>5838257.1400000043</v>
          </cell>
          <cell r="BI1521">
            <v>12067522.280000011</v>
          </cell>
          <cell r="BJ1521">
            <v>4400478.84</v>
          </cell>
          <cell r="BK1521">
            <v>527844206.69238102</v>
          </cell>
          <cell r="BN1521">
            <v>523943195.06738102</v>
          </cell>
        </row>
        <row r="1522">
          <cell r="D1522" t="str">
            <v xml:space="preserve">HEAD OFFICE - API  TOTAL </v>
          </cell>
          <cell r="L1522" t="str">
            <v xml:space="preserve">HEAD OFFICE - API  TOTAL </v>
          </cell>
          <cell r="M1522">
            <v>388000000</v>
          </cell>
          <cell r="N1522">
            <v>0</v>
          </cell>
          <cell r="O1522">
            <v>377714285.71428567</v>
          </cell>
          <cell r="P1522">
            <v>271240261.97619045</v>
          </cell>
          <cell r="Q1522">
            <v>0</v>
          </cell>
          <cell r="R1522">
            <v>0</v>
          </cell>
          <cell r="S1522">
            <v>710041394.5</v>
          </cell>
          <cell r="AF1522">
            <v>33621018.785714284</v>
          </cell>
          <cell r="AG1522">
            <v>681848238.40476203</v>
          </cell>
          <cell r="AH1522">
            <v>3600000</v>
          </cell>
          <cell r="AI1522">
            <v>2517600</v>
          </cell>
          <cell r="AJ1522">
            <v>940000</v>
          </cell>
          <cell r="AK1522">
            <v>0</v>
          </cell>
          <cell r="AL1522">
            <v>7057600</v>
          </cell>
          <cell r="AT1522">
            <v>0</v>
          </cell>
          <cell r="AU1522">
            <v>6159550.2000000002</v>
          </cell>
          <cell r="AV1522">
            <v>0</v>
          </cell>
          <cell r="AW1522">
            <v>0</v>
          </cell>
          <cell r="AX1522">
            <v>0</v>
          </cell>
          <cell r="AY1522">
            <v>0</v>
          </cell>
          <cell r="AZ1522">
            <v>325000</v>
          </cell>
          <cell r="BA1522">
            <v>0</v>
          </cell>
          <cell r="BB1522">
            <v>685071288.20476198</v>
          </cell>
          <cell r="BC1522">
            <v>2126443.0032000002</v>
          </cell>
          <cell r="BD1522">
            <v>2658053.7540000002</v>
          </cell>
          <cell r="BE1522">
            <v>29325931.079999998</v>
          </cell>
          <cell r="BF1522">
            <v>32782662.966000002</v>
          </cell>
          <cell r="BG1522">
            <v>17720358.359999999</v>
          </cell>
          <cell r="BH1522">
            <v>8862017.3200000003</v>
          </cell>
          <cell r="BI1522">
            <v>17724034.640000001</v>
          </cell>
          <cell r="BJ1522">
            <v>7331482.7699999986</v>
          </cell>
          <cell r="BK1522">
            <v>649153753.47476196</v>
          </cell>
          <cell r="BN1522">
            <v>644515789.52476192</v>
          </cell>
        </row>
        <row r="1523">
          <cell r="D1523" t="str">
            <v>GRAND TOTAL</v>
          </cell>
          <cell r="L1523" t="str">
            <v>GRAND TOTAL</v>
          </cell>
          <cell r="M1523">
            <v>1108000000</v>
          </cell>
          <cell r="O1523">
            <v>1090309523.8095238</v>
          </cell>
          <cell r="P1523">
            <v>713135068.80714273</v>
          </cell>
          <cell r="Q1523">
            <v>0</v>
          </cell>
          <cell r="R1523">
            <v>0</v>
          </cell>
          <cell r="S1523">
            <v>2061583152.2900002</v>
          </cell>
          <cell r="AF1523">
            <v>98265647.156666681</v>
          </cell>
          <cell r="AG1523">
            <v>2009748018.861429</v>
          </cell>
          <cell r="AH1523">
            <v>3750000</v>
          </cell>
          <cell r="AI1523">
            <v>2517600</v>
          </cell>
          <cell r="AJ1523">
            <v>940000</v>
          </cell>
          <cell r="AK1523">
            <v>0</v>
          </cell>
          <cell r="AL1523">
            <v>7207600</v>
          </cell>
          <cell r="AT1523">
            <v>0</v>
          </cell>
          <cell r="AU1523">
            <v>13343986.199999999</v>
          </cell>
          <cell r="AV1523">
            <v>0</v>
          </cell>
          <cell r="AW1523">
            <v>0</v>
          </cell>
          <cell r="AX1523">
            <v>0</v>
          </cell>
          <cell r="AY1523">
            <v>0</v>
          </cell>
          <cell r="AZ1523">
            <v>3348209</v>
          </cell>
          <cell r="BA1523">
            <v>0</v>
          </cell>
          <cell r="BB1523">
            <v>1999126234.6614289</v>
          </cell>
          <cell r="BC1523">
            <v>6602640.0879999995</v>
          </cell>
          <cell r="BD1523">
            <v>7071732.4500000011</v>
          </cell>
          <cell r="BE1523">
            <v>75229164.999999985</v>
          </cell>
          <cell r="BF1523">
            <v>86935745.973000005</v>
          </cell>
          <cell r="BG1523">
            <v>46753875</v>
          </cell>
          <cell r="BH1523">
            <v>23378775.640000001</v>
          </cell>
          <cell r="BI1523">
            <v>47148559.280000009</v>
          </cell>
          <cell r="BJ1523">
            <v>18807291.249999996</v>
          </cell>
          <cell r="BK1523">
            <v>1907791608.4914289</v>
          </cell>
          <cell r="BN1523">
            <v>1849746726.8935716</v>
          </cell>
        </row>
        <row r="1525">
          <cell r="BI1525" t="str">
            <v xml:space="preserve"> </v>
          </cell>
        </row>
        <row r="1526">
          <cell r="K1526" t="str">
            <v>Periode   : 21</v>
          </cell>
          <cell r="L1526" t="str">
            <v>21 APRIL  s/d</v>
          </cell>
          <cell r="M1526" t="str">
            <v>20 MEI 2021</v>
          </cell>
          <cell r="N1526">
            <v>21</v>
          </cell>
          <cell r="O1526" t="str">
            <v xml:space="preserve"> Hari Kerja</v>
          </cell>
          <cell r="P1526" t="str">
            <v>Cabang</v>
          </cell>
        </row>
        <row r="1527">
          <cell r="K1527" t="str">
            <v>Periode   : 21</v>
          </cell>
          <cell r="L1527" t="str">
            <v>21 APRIL  s/d</v>
          </cell>
          <cell r="M1527" t="str">
            <v>20 MEI 2021</v>
          </cell>
          <cell r="N1527">
            <v>21</v>
          </cell>
          <cell r="O1527" t="str">
            <v xml:space="preserve"> Hari Kerja</v>
          </cell>
          <cell r="P1527" t="str">
            <v>Kantor Pusat</v>
          </cell>
        </row>
        <row r="1528">
          <cell r="B1528" t="str">
            <v>Jakarta, 20 Mei 2021</v>
          </cell>
        </row>
        <row r="1530">
          <cell r="B1530" t="str">
            <v>Dibuat Oleh :</v>
          </cell>
          <cell r="I1530" t="str">
            <v>Diperiksa Oleh :</v>
          </cell>
          <cell r="P1530" t="str">
            <v>Diketahui Oleh :</v>
          </cell>
          <cell r="AT1530" t="str">
            <v>Disahkan Oleh</v>
          </cell>
        </row>
        <row r="1531">
          <cell r="BH1531" t="str">
            <v xml:space="preserve"> </v>
          </cell>
        </row>
        <row r="1533">
          <cell r="AY1533" t="str">
            <v xml:space="preserve"> </v>
          </cell>
        </row>
        <row r="1535">
          <cell r="B1535" t="str">
            <v>Denny Pangalila</v>
          </cell>
          <cell r="I1535" t="str">
            <v>Sangap Dame</v>
          </cell>
          <cell r="P1535" t="str">
            <v>Harianto</v>
          </cell>
          <cell r="AT1535" t="str">
            <v>Low Yew Lean</v>
          </cell>
        </row>
        <row r="1536">
          <cell r="B1536" t="str">
            <v>Human Capital Manager</v>
          </cell>
          <cell r="I1536" t="str">
            <v>Deputy Direktur Finance &amp; Accounting</v>
          </cell>
          <cell r="P1536" t="str">
            <v>Direktur</v>
          </cell>
          <cell r="AT1536" t="str">
            <v>Direktur Utama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12"/>
  <sheetViews>
    <sheetView tabSelected="1" showWhiteSpace="0" zoomScale="85" zoomScaleNormal="85" workbookViewId="0">
      <selection activeCell="O16" sqref="O16"/>
    </sheetView>
  </sheetViews>
  <sheetFormatPr defaultColWidth="9.140625" defaultRowHeight="15" x14ac:dyDescent="0.25"/>
  <cols>
    <col min="1" max="1" width="1.140625" style="1" customWidth="1"/>
    <col min="2" max="2" width="2.5703125" style="1" customWidth="1"/>
    <col min="3" max="3" width="9.140625" style="1"/>
    <col min="4" max="4" width="5.5703125" style="1" customWidth="1"/>
    <col min="5" max="5" width="4.140625" style="1" customWidth="1"/>
    <col min="6" max="6" width="6.5703125" style="1" customWidth="1"/>
    <col min="7" max="7" width="5.5703125" style="1" customWidth="1"/>
    <col min="8" max="8" width="14.42578125" style="1" customWidth="1"/>
    <col min="9" max="9" width="9.28515625" style="1" customWidth="1"/>
    <col min="10" max="10" width="3.140625" style="1" customWidth="1"/>
    <col min="11" max="11" width="13.5703125" style="1" customWidth="1"/>
    <col min="12" max="12" width="3" style="1" customWidth="1"/>
    <col min="13" max="13" width="4" style="1" customWidth="1"/>
    <col min="14" max="14" width="5.85546875" style="1" customWidth="1"/>
    <col min="15" max="15" width="13.28515625" style="1" customWidth="1"/>
    <col min="16" max="16" width="12.85546875" style="1" customWidth="1"/>
    <col min="17" max="17" width="1.85546875" style="1" customWidth="1"/>
    <col min="18" max="18" width="10.28515625" style="1" customWidth="1"/>
    <col min="19" max="19" width="9.28515625" style="1" customWidth="1"/>
    <col min="20" max="20" width="1.7109375" style="1" customWidth="1"/>
    <col min="21" max="16384" width="9.140625" style="1"/>
  </cols>
  <sheetData>
    <row r="1" spans="2:20" ht="18.75" x14ac:dyDescent="0.3">
      <c r="B1" s="2"/>
      <c r="C1" s="2"/>
      <c r="D1" s="2"/>
      <c r="E1" s="2"/>
      <c r="F1" s="2"/>
      <c r="G1" s="2"/>
      <c r="H1" s="3"/>
      <c r="I1" s="15" t="s">
        <v>40</v>
      </c>
      <c r="J1" s="15"/>
      <c r="K1" s="15"/>
      <c r="L1" s="2"/>
      <c r="M1" s="2"/>
      <c r="N1" s="2"/>
      <c r="O1" s="2"/>
      <c r="P1" s="14" t="s">
        <v>39</v>
      </c>
      <c r="Q1" s="14"/>
      <c r="R1" s="14"/>
      <c r="S1" s="14"/>
      <c r="T1" s="2"/>
    </row>
    <row r="2" spans="2:20" ht="15.75" x14ac:dyDescent="0.25">
      <c r="B2" s="2"/>
      <c r="C2" s="2"/>
      <c r="D2" s="2"/>
      <c r="E2" s="2"/>
      <c r="F2" s="2"/>
      <c r="G2" s="2"/>
      <c r="H2" s="5"/>
      <c r="I2" s="12" t="s">
        <v>38</v>
      </c>
      <c r="J2" s="11" t="s">
        <v>37</v>
      </c>
      <c r="K2" s="13" t="s">
        <v>43</v>
      </c>
      <c r="L2" s="2"/>
      <c r="N2" s="2"/>
      <c r="O2" s="2"/>
      <c r="P2" s="2"/>
      <c r="Q2" s="2"/>
      <c r="R2" s="2"/>
      <c r="S2" s="2"/>
      <c r="T2" s="2"/>
    </row>
    <row r="3" spans="2:20" ht="15.75" x14ac:dyDescent="0.25">
      <c r="B3" s="2"/>
      <c r="C3" s="2"/>
      <c r="D3" s="2"/>
      <c r="E3" s="2"/>
      <c r="F3" s="2"/>
      <c r="G3" s="2"/>
      <c r="H3" s="5" t="s">
        <v>42</v>
      </c>
      <c r="I3" s="12"/>
      <c r="J3" s="11"/>
      <c r="K3" s="2"/>
      <c r="L3" s="2"/>
      <c r="N3" s="2"/>
      <c r="O3" s="2"/>
      <c r="P3" s="2"/>
      <c r="Q3" s="2"/>
      <c r="R3" s="2"/>
      <c r="S3" s="2"/>
      <c r="T3" s="2"/>
    </row>
    <row r="4" spans="2:20" ht="15.75" x14ac:dyDescent="0.25"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x14ac:dyDescent="0.25">
      <c r="B5" s="2"/>
      <c r="C5" s="3" t="s">
        <v>34</v>
      </c>
      <c r="D5" s="3"/>
      <c r="E5" s="3" t="s">
        <v>26</v>
      </c>
      <c r="F5" s="3" t="str">
        <f>VLOOKUP(F6,[1]SALARY!$B$2:$CT$2732,2,"FALSE")</f>
        <v>Dinal Mustaqin Basri</v>
      </c>
      <c r="G5" s="3"/>
      <c r="H5" s="2"/>
      <c r="I5" s="3"/>
      <c r="J5" s="3"/>
      <c r="K5" s="3"/>
      <c r="L5" s="3"/>
      <c r="M5" s="3"/>
      <c r="N5" s="3"/>
      <c r="O5" s="3"/>
      <c r="P5" s="3" t="s">
        <v>33</v>
      </c>
      <c r="Q5" s="3" t="s">
        <v>26</v>
      </c>
      <c r="R5" s="3">
        <f>VLOOKUP(F6,[1]SALARY!$B$2:$CT$2732,5,"FALSE")</f>
        <v>1</v>
      </c>
      <c r="S5" s="3"/>
      <c r="T5" s="2"/>
    </row>
    <row r="6" spans="2:20" ht="15.75" x14ac:dyDescent="0.25">
      <c r="B6" s="2"/>
      <c r="C6" s="3" t="s">
        <v>32</v>
      </c>
      <c r="D6" s="3"/>
      <c r="E6" s="3" t="s">
        <v>26</v>
      </c>
      <c r="F6" s="10">
        <f>[1]SALARY!B1395</f>
        <v>21001007</v>
      </c>
      <c r="G6" s="10"/>
      <c r="H6" s="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2"/>
    </row>
    <row r="7" spans="2:20" ht="15.75" x14ac:dyDescent="0.25">
      <c r="B7" s="2"/>
      <c r="C7" s="9" t="s">
        <v>31</v>
      </c>
      <c r="D7" s="3"/>
      <c r="E7" s="3" t="s">
        <v>26</v>
      </c>
      <c r="F7" s="3" t="str">
        <f>VLOOKUP(F6,[1]SALARY!$B$2:$CT$2732,4,"FALSE")</f>
        <v>PT MAV</v>
      </c>
      <c r="G7" s="3"/>
      <c r="H7" s="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"/>
    </row>
    <row r="8" spans="2:20" ht="15.75" x14ac:dyDescent="0.25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/>
    </row>
    <row r="9" spans="2:20" ht="15.75" x14ac:dyDescent="0.25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"/>
    </row>
    <row r="10" spans="2:20" ht="15.75" x14ac:dyDescent="0.25">
      <c r="B10" s="2"/>
      <c r="C10" s="9" t="s">
        <v>30</v>
      </c>
      <c r="D10" s="3"/>
      <c r="E10" s="3" t="s">
        <v>26</v>
      </c>
      <c r="F10" s="3" t="str">
        <f>VLOOKUP(F6,[1]SALARY!$B$2:$CT$2732,3,"FALSE")</f>
        <v>ACT Manufacturing &amp; Engineering Director</v>
      </c>
      <c r="G10" s="3"/>
      <c r="H10" s="3"/>
      <c r="I10" s="3"/>
      <c r="J10" s="3" t="s">
        <v>29</v>
      </c>
      <c r="K10" s="3"/>
      <c r="L10" s="3" t="s">
        <v>26</v>
      </c>
      <c r="M10" s="3" t="str">
        <f>VLOOKUP(F6,[1]SALARY!$B$2:$CT$2732,7,"FALSE")</f>
        <v>K/3</v>
      </c>
      <c r="N10" s="3"/>
      <c r="O10" s="3"/>
      <c r="P10" s="3" t="s">
        <v>28</v>
      </c>
      <c r="Q10" s="3" t="s">
        <v>26</v>
      </c>
      <c r="R10" s="3" t="str">
        <f>VLOOKUP(F6,[1]SALARY!$B$2:$CT$2732,9,"FALSE")</f>
        <v>Mandiri</v>
      </c>
      <c r="S10" s="3"/>
      <c r="T10" s="2"/>
    </row>
    <row r="11" spans="2:20" ht="15.75" x14ac:dyDescent="0.25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 t="s">
        <v>27</v>
      </c>
      <c r="Q11" s="3" t="s">
        <v>26</v>
      </c>
      <c r="R11" s="3" t="str">
        <f>VLOOKUP(F6,[1]SALARY!$B$2:$CT$2732,10,"FALSE")</f>
        <v>1320006544796</v>
      </c>
      <c r="S11" s="3"/>
      <c r="T11" s="2"/>
    </row>
    <row r="12" spans="2:20" ht="15.75" x14ac:dyDescent="0.25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"/>
    </row>
    <row r="13" spans="2:20" ht="15.75" x14ac:dyDescent="0.25">
      <c r="B13" s="2"/>
      <c r="C13" s="3" t="s">
        <v>25</v>
      </c>
      <c r="D13" s="3"/>
      <c r="E13" s="3"/>
      <c r="F13" s="3"/>
      <c r="G13" s="3" t="s">
        <v>4</v>
      </c>
      <c r="H13" s="8">
        <f>VLOOKUP(F6,[1]SALARY!$B$2:$CT$2732,14,"FALSE")</f>
        <v>2000000</v>
      </c>
      <c r="I13" s="3"/>
      <c r="J13" s="3"/>
      <c r="K13" s="3" t="s">
        <v>24</v>
      </c>
      <c r="L13" s="3"/>
      <c r="M13" s="3"/>
      <c r="N13" s="3"/>
      <c r="O13" s="8"/>
      <c r="P13" s="8"/>
      <c r="Q13" s="3"/>
      <c r="R13" s="3"/>
      <c r="S13" s="3"/>
      <c r="T13" s="2"/>
    </row>
    <row r="14" spans="2:20" ht="15.75" x14ac:dyDescent="0.25">
      <c r="B14" s="2"/>
      <c r="C14" s="9" t="s">
        <v>23</v>
      </c>
      <c r="D14" s="3"/>
      <c r="E14" s="3"/>
      <c r="F14" s="3"/>
      <c r="G14" s="3" t="s">
        <v>4</v>
      </c>
      <c r="H14" s="8">
        <f>VLOOKUP(F6,[1]SALARY!$B$2:$CT$2732,15,"FALSE")</f>
        <v>7500000</v>
      </c>
      <c r="I14" s="3"/>
      <c r="J14" s="3"/>
      <c r="K14" s="3" t="s">
        <v>22</v>
      </c>
      <c r="L14" s="3"/>
      <c r="M14" s="3"/>
      <c r="N14" s="3" t="s">
        <v>4</v>
      </c>
      <c r="O14" s="8">
        <f>-VLOOKUP(F6,[1]SALARY!$B$2:$CT$2732,44,"FALSE")</f>
        <v>0</v>
      </c>
      <c r="P14" s="8">
        <f>VLOOKUP(F6,[1]SALARY!$B$2:$CT$2732,43,"FALSE")</f>
        <v>0</v>
      </c>
      <c r="Q14" s="3"/>
      <c r="R14" s="3"/>
      <c r="S14" s="3"/>
      <c r="T14" s="2"/>
    </row>
    <row r="15" spans="2:20" ht="15.75" x14ac:dyDescent="0.25">
      <c r="B15" s="2"/>
      <c r="C15" s="9" t="s">
        <v>21</v>
      </c>
      <c r="D15" s="3"/>
      <c r="E15" s="3"/>
      <c r="F15" s="3"/>
      <c r="G15" s="3" t="s">
        <v>4</v>
      </c>
      <c r="H15" s="8">
        <f>VLOOKUP(F6,[1]SALARY!$B$2:$CT$2732,16,"FALSE")</f>
        <v>0</v>
      </c>
      <c r="I15" s="3"/>
      <c r="J15" s="3"/>
      <c r="K15" s="3" t="s">
        <v>20</v>
      </c>
      <c r="L15" s="3"/>
      <c r="M15" s="3"/>
      <c r="N15" s="3" t="s">
        <v>4</v>
      </c>
      <c r="O15" s="8">
        <f>-VLOOKUP(F6,[1]SALARY!$B$2:$CT$2732,58,"FALSE")</f>
        <v>0</v>
      </c>
      <c r="P15" s="8" t="s">
        <v>19</v>
      </c>
      <c r="Q15" s="3"/>
      <c r="R15" s="3"/>
      <c r="S15" s="3"/>
      <c r="T15" s="2"/>
    </row>
    <row r="16" spans="2:20" ht="15.75" x14ac:dyDescent="0.25">
      <c r="B16" s="2"/>
      <c r="C16" s="9" t="s">
        <v>18</v>
      </c>
      <c r="D16" s="3"/>
      <c r="E16" s="3"/>
      <c r="F16" s="3"/>
      <c r="G16" s="3" t="s">
        <v>4</v>
      </c>
      <c r="H16" s="8">
        <f>VLOOKUP(F6,[1]SALARY!$B$2:$CT$2732,17,"FALSE")</f>
        <v>0</v>
      </c>
      <c r="I16" s="3"/>
      <c r="J16" s="3"/>
      <c r="K16" s="3" t="s">
        <v>17</v>
      </c>
      <c r="L16" s="3"/>
      <c r="M16" s="3"/>
      <c r="N16" s="3" t="s">
        <v>4</v>
      </c>
      <c r="O16" s="8">
        <f>-VLOOKUP(F6,[1]SALARY!$B$2:$CT$2732,61,"FALSE")</f>
        <v>0</v>
      </c>
      <c r="P16" s="8"/>
      <c r="Q16" s="3"/>
      <c r="R16" s="3"/>
      <c r="S16" s="3"/>
      <c r="T16" s="2"/>
    </row>
    <row r="17" spans="2:20" ht="15.75" x14ac:dyDescent="0.25">
      <c r="B17" s="2"/>
      <c r="C17" s="9" t="s">
        <v>16</v>
      </c>
      <c r="D17" s="3"/>
      <c r="E17" s="3"/>
      <c r="F17" s="3"/>
      <c r="G17" s="3" t="s">
        <v>4</v>
      </c>
      <c r="H17" s="8">
        <f>VLOOKUP(F6,[1]SALARY!$B$2:$CT$2732,31,"FALSE")</f>
        <v>1428571.4285714286</v>
      </c>
      <c r="I17" s="3"/>
      <c r="J17" s="3"/>
      <c r="K17" s="3" t="s">
        <v>15</v>
      </c>
      <c r="L17" s="3"/>
      <c r="M17" s="3"/>
      <c r="N17" s="3" t="s">
        <v>4</v>
      </c>
      <c r="O17" s="8">
        <f>-VLOOKUP(F6,[1]SALARY!$B$2:$CT$2732,59,"FALSE")</f>
        <v>0</v>
      </c>
      <c r="P17" s="8" t="s">
        <v>14</v>
      </c>
      <c r="Q17" s="3"/>
      <c r="R17" s="3"/>
      <c r="S17" s="3"/>
      <c r="T17" s="2"/>
    </row>
    <row r="18" spans="2:20" ht="15.75" x14ac:dyDescent="0.25">
      <c r="B18" s="2"/>
      <c r="C18" s="9" t="s">
        <v>13</v>
      </c>
      <c r="D18" s="3"/>
      <c r="E18" s="3"/>
      <c r="F18" s="3"/>
      <c r="G18" s="3" t="s">
        <v>4</v>
      </c>
      <c r="H18" s="8">
        <f>VLOOKUP(F6,[1]SALARY!$B$2:$CT$2732,32,"FALSE")</f>
        <v>30000000</v>
      </c>
      <c r="I18" s="3"/>
      <c r="J18" s="3"/>
      <c r="K18" s="3" t="s">
        <v>12</v>
      </c>
      <c r="L18" s="3"/>
      <c r="M18" s="3"/>
      <c r="N18" s="3" t="s">
        <v>4</v>
      </c>
      <c r="O18" s="8">
        <f>-VLOOKUP(F6,[1]SALARY!$B$2:$CT$2732,57,"FALSE")</f>
        <v>0</v>
      </c>
      <c r="P18" s="8" t="s">
        <v>11</v>
      </c>
      <c r="Q18" s="3"/>
      <c r="R18" s="3"/>
      <c r="S18" s="3"/>
      <c r="T18" s="2"/>
    </row>
    <row r="19" spans="2:20" ht="15.75" x14ac:dyDescent="0.25">
      <c r="B19" s="2"/>
      <c r="C19" s="9" t="s">
        <v>10</v>
      </c>
      <c r="D19" s="3"/>
      <c r="E19" s="3"/>
      <c r="F19" s="3"/>
      <c r="G19" s="3" t="s">
        <v>4</v>
      </c>
      <c r="H19" s="8">
        <f>VLOOKUP(F6,[1]SALARY!$B$2:$CT$2732,33,"FALSE")</f>
        <v>0</v>
      </c>
      <c r="I19" s="3"/>
      <c r="J19" s="3"/>
      <c r="K19" s="3"/>
      <c r="L19" s="3"/>
      <c r="M19" s="3"/>
      <c r="N19" s="3"/>
      <c r="O19" s="8"/>
      <c r="P19" s="3"/>
      <c r="Q19" s="3"/>
      <c r="R19" s="3"/>
      <c r="S19" s="3"/>
      <c r="T19" s="2"/>
    </row>
    <row r="20" spans="2:20" ht="15.75" x14ac:dyDescent="0.25">
      <c r="B20" s="2"/>
      <c r="C20" s="9" t="s">
        <v>9</v>
      </c>
      <c r="G20" s="3" t="s">
        <v>4</v>
      </c>
      <c r="H20" s="8">
        <f>VLOOKUP(F6,[1]SALARY!$B$2:$CT$2732,34,"FALSE")</f>
        <v>0</v>
      </c>
      <c r="R20" s="3"/>
      <c r="S20" s="3"/>
      <c r="T20" s="2"/>
    </row>
    <row r="21" spans="2:20" ht="15.75" x14ac:dyDescent="0.25">
      <c r="B21" s="2"/>
      <c r="C21" s="3"/>
      <c r="D21" s="3"/>
      <c r="E21" s="3"/>
      <c r="F21" s="3"/>
      <c r="G21" s="3"/>
      <c r="H21" s="8"/>
      <c r="I21" s="3"/>
      <c r="J21" s="3"/>
      <c r="K21" s="3"/>
      <c r="L21" s="3"/>
      <c r="M21" s="3"/>
      <c r="N21" s="3"/>
      <c r="O21" s="8"/>
      <c r="P21" s="3"/>
      <c r="Q21" s="3"/>
      <c r="R21" s="3"/>
      <c r="S21" s="3"/>
      <c r="T21" s="2"/>
    </row>
    <row r="22" spans="2:20" ht="15.75" x14ac:dyDescent="0.25">
      <c r="B22" s="2"/>
      <c r="C22" s="9" t="s">
        <v>8</v>
      </c>
      <c r="D22" s="3"/>
      <c r="E22" s="3"/>
      <c r="F22" s="3"/>
      <c r="G22" s="3" t="s">
        <v>4</v>
      </c>
      <c r="H22" s="8">
        <f>SUM(H13:H21)</f>
        <v>40928571.428571433</v>
      </c>
      <c r="I22" s="3"/>
      <c r="J22" s="3"/>
      <c r="K22" s="3" t="s">
        <v>7</v>
      </c>
      <c r="L22" s="3"/>
      <c r="M22" s="3"/>
      <c r="N22" s="3" t="s">
        <v>4</v>
      </c>
      <c r="O22" s="8">
        <f>SUM(O14:O21)</f>
        <v>0</v>
      </c>
      <c r="P22" s="3"/>
      <c r="Q22" s="3"/>
      <c r="R22" s="3"/>
      <c r="S22" s="3"/>
      <c r="T22" s="2"/>
    </row>
    <row r="23" spans="2:20" ht="15.75" x14ac:dyDescent="0.25">
      <c r="B23" s="2"/>
      <c r="C23" s="3"/>
      <c r="D23" s="3"/>
      <c r="E23" s="3"/>
      <c r="F23" s="3"/>
      <c r="G23" s="3"/>
      <c r="H23" s="8"/>
      <c r="I23" s="3"/>
      <c r="J23" s="3"/>
      <c r="K23" s="3"/>
      <c r="L23" s="3"/>
      <c r="M23" s="3"/>
      <c r="N23" s="3"/>
      <c r="O23" s="8"/>
      <c r="P23" s="3"/>
      <c r="Q23" s="3"/>
      <c r="R23" s="3"/>
      <c r="S23" s="3"/>
      <c r="T23" s="2"/>
    </row>
    <row r="24" spans="2:20" ht="15.75" x14ac:dyDescent="0.25">
      <c r="B24" s="2"/>
      <c r="C24" s="3"/>
      <c r="D24" s="3" t="s">
        <v>6</v>
      </c>
      <c r="E24" s="3"/>
      <c r="F24" s="3"/>
      <c r="G24" s="3" t="s">
        <v>4</v>
      </c>
      <c r="H24" s="8">
        <f>VLOOKUP(F6,[1]SALARY!$B$2:$CT$2732,49,"FALSE")</f>
        <v>0</v>
      </c>
      <c r="I24" s="7">
        <f>VLOOKUP(F6,[1]SALARY!$B$2:$CT$2732,50,"FALSE")</f>
        <v>0</v>
      </c>
      <c r="J24" s="6"/>
      <c r="K24" s="3"/>
      <c r="L24" s="3"/>
      <c r="M24" s="3"/>
      <c r="N24" s="3"/>
      <c r="O24" s="3"/>
      <c r="P24" s="3"/>
      <c r="Q24" s="3"/>
      <c r="R24" s="3"/>
      <c r="S24" s="3"/>
      <c r="T24" s="2"/>
    </row>
    <row r="25" spans="2:20" ht="15.75" x14ac:dyDescent="0.25">
      <c r="B25" s="2"/>
      <c r="C25" s="3"/>
      <c r="D25" s="5" t="s">
        <v>5</v>
      </c>
      <c r="E25" s="5"/>
      <c r="F25" s="5"/>
      <c r="G25" s="5" t="s">
        <v>4</v>
      </c>
      <c r="H25" s="4">
        <f>H22+O22</f>
        <v>40928571.428571433</v>
      </c>
      <c r="I25" s="3"/>
      <c r="J25" s="3"/>
      <c r="K25" s="3"/>
      <c r="L25" s="3"/>
      <c r="M25" s="3"/>
      <c r="N25" s="3"/>
      <c r="O25" s="3" t="s">
        <v>41</v>
      </c>
      <c r="P25" s="3"/>
      <c r="Q25" s="3"/>
      <c r="R25" s="3"/>
      <c r="S25" s="3"/>
      <c r="T25" s="2"/>
    </row>
    <row r="26" spans="2:20" ht="15.75" x14ac:dyDescent="0.25"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2"/>
      <c r="Q26" s="3"/>
      <c r="R26" s="3"/>
      <c r="S26" s="3"/>
      <c r="T26" s="2"/>
    </row>
    <row r="27" spans="2:20" ht="15.75" x14ac:dyDescent="0.25">
      <c r="B27" s="2"/>
      <c r="C27" s="3" t="s">
        <v>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 t="s">
        <v>1</v>
      </c>
      <c r="P27" s="3"/>
      <c r="Q27" s="3"/>
      <c r="R27" s="3"/>
      <c r="S27" s="3"/>
      <c r="T27" s="2"/>
    </row>
    <row r="28" spans="2:20" ht="15.75" x14ac:dyDescent="0.25"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</row>
    <row r="29" spans="2:20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 t="s">
        <v>0</v>
      </c>
      <c r="P29" s="2"/>
      <c r="Q29" s="2"/>
      <c r="R29" s="2"/>
      <c r="S29" s="2"/>
      <c r="T29" s="2"/>
    </row>
    <row r="30" spans="2:20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2:20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2:20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2:20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41" spans="2:20" ht="18.75" x14ac:dyDescent="0.3">
      <c r="B41" s="2"/>
      <c r="C41" s="2"/>
      <c r="D41" s="2"/>
      <c r="E41" s="2"/>
      <c r="F41" s="2"/>
      <c r="G41" s="2"/>
      <c r="H41" s="3"/>
      <c r="I41" s="15" t="s">
        <v>40</v>
      </c>
      <c r="J41" s="15"/>
      <c r="K41" s="15"/>
      <c r="L41" s="2"/>
      <c r="M41" s="2"/>
      <c r="N41" s="2"/>
      <c r="O41" s="2"/>
      <c r="P41" s="14" t="s">
        <v>39</v>
      </c>
      <c r="Q41" s="14"/>
      <c r="R41" s="14"/>
      <c r="S41" s="14"/>
      <c r="T41" s="2"/>
    </row>
    <row r="42" spans="2:20" ht="15.75" x14ac:dyDescent="0.25">
      <c r="B42" s="2"/>
      <c r="C42" s="2"/>
      <c r="D42" s="2"/>
      <c r="E42" s="2"/>
      <c r="F42" s="2"/>
      <c r="G42" s="2"/>
      <c r="H42" s="5"/>
      <c r="I42" s="12" t="s">
        <v>38</v>
      </c>
      <c r="J42" s="11" t="s">
        <v>37</v>
      </c>
      <c r="K42" s="13" t="s">
        <v>36</v>
      </c>
      <c r="L42" s="2"/>
      <c r="N42" s="2"/>
      <c r="O42" s="2"/>
      <c r="P42" s="2"/>
      <c r="Q42" s="2"/>
      <c r="R42" s="2"/>
      <c r="S42" s="2"/>
      <c r="T42" s="2"/>
    </row>
    <row r="43" spans="2:20" ht="15.75" x14ac:dyDescent="0.25">
      <c r="B43" s="2"/>
      <c r="C43" s="2"/>
      <c r="D43" s="2"/>
      <c r="E43" s="2"/>
      <c r="F43" s="2"/>
      <c r="G43" s="2"/>
      <c r="H43" s="5" t="s">
        <v>35</v>
      </c>
      <c r="I43" s="12"/>
      <c r="J43" s="11"/>
      <c r="K43" s="2"/>
      <c r="L43" s="2"/>
      <c r="N43" s="2"/>
      <c r="O43" s="2"/>
      <c r="P43" s="2"/>
      <c r="Q43" s="2"/>
      <c r="R43" s="2"/>
      <c r="S43" s="2"/>
      <c r="T43" s="2"/>
    </row>
    <row r="44" spans="2:20" ht="15.75" x14ac:dyDescent="0.25"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5.75" x14ac:dyDescent="0.25">
      <c r="B45" s="2"/>
      <c r="C45" s="3" t="s">
        <v>34</v>
      </c>
      <c r="D45" s="3"/>
      <c r="E45" s="3" t="s">
        <v>26</v>
      </c>
      <c r="F45" s="3" t="e">
        <f>VLOOKUP(F46,[1]SALARY!$B$2:$CT$2732,2,"FALSE")</f>
        <v>#REF!</v>
      </c>
      <c r="G45" s="3"/>
      <c r="H45" s="2"/>
      <c r="I45" s="3"/>
      <c r="J45" s="3"/>
      <c r="K45" s="3"/>
      <c r="L45" s="3"/>
      <c r="M45" s="3"/>
      <c r="N45" s="3"/>
      <c r="O45" s="3"/>
      <c r="P45" s="3" t="s">
        <v>33</v>
      </c>
      <c r="Q45" s="3" t="s">
        <v>26</v>
      </c>
      <c r="R45" s="3" t="e">
        <f>VLOOKUP(F46,[1]SALARY!$B$2:$CT$2732,5,"FALSE")</f>
        <v>#REF!</v>
      </c>
      <c r="S45" s="3"/>
      <c r="T45" s="2"/>
    </row>
    <row r="46" spans="2:20" ht="15.75" x14ac:dyDescent="0.25">
      <c r="B46" s="2"/>
      <c r="C46" s="3" t="s">
        <v>32</v>
      </c>
      <c r="D46" s="3"/>
      <c r="E46" s="3" t="s">
        <v>26</v>
      </c>
      <c r="F46" s="10" t="e">
        <f>[1]SALARY!#REF!</f>
        <v>#REF!</v>
      </c>
      <c r="G46" s="10"/>
      <c r="H46" s="2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2"/>
    </row>
    <row r="47" spans="2:20" ht="15.75" x14ac:dyDescent="0.25">
      <c r="B47" s="2"/>
      <c r="C47" s="9" t="s">
        <v>31</v>
      </c>
      <c r="D47" s="3"/>
      <c r="E47" s="3" t="s">
        <v>26</v>
      </c>
      <c r="F47" s="3" t="e">
        <f>VLOOKUP(F46,[1]SALARY!$B$2:$CT$2732,4,"FALSE")</f>
        <v>#REF!</v>
      </c>
      <c r="G47" s="3"/>
      <c r="H47" s="2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2"/>
    </row>
    <row r="48" spans="2:20" ht="15.75" x14ac:dyDescent="0.25"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2"/>
    </row>
    <row r="49" spans="2:20" ht="15.75" x14ac:dyDescent="0.25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2"/>
    </row>
    <row r="50" spans="2:20" ht="15.75" x14ac:dyDescent="0.25">
      <c r="B50" s="2"/>
      <c r="C50" s="9" t="s">
        <v>30</v>
      </c>
      <c r="D50" s="3"/>
      <c r="E50" s="3" t="s">
        <v>26</v>
      </c>
      <c r="F50" s="3" t="e">
        <f>VLOOKUP(F46,[1]SALARY!$B$2:$CT$2732,3,"FALSE")</f>
        <v>#REF!</v>
      </c>
      <c r="G50" s="3"/>
      <c r="H50" s="3"/>
      <c r="I50" s="3"/>
      <c r="J50" s="3" t="s">
        <v>29</v>
      </c>
      <c r="K50" s="3"/>
      <c r="L50" s="3" t="s">
        <v>26</v>
      </c>
      <c r="M50" s="3" t="e">
        <f>VLOOKUP(F46,[1]SALARY!$B$2:$CT$2732,7,"FALSE")</f>
        <v>#REF!</v>
      </c>
      <c r="N50" s="3"/>
      <c r="O50" s="3"/>
      <c r="P50" s="3" t="s">
        <v>28</v>
      </c>
      <c r="Q50" s="3" t="s">
        <v>26</v>
      </c>
      <c r="R50" s="3" t="e">
        <f>VLOOKUP(F46,[1]SALARY!$B$2:$CT$2732,9,"FALSE")</f>
        <v>#REF!</v>
      </c>
      <c r="S50" s="3"/>
      <c r="T50" s="2"/>
    </row>
    <row r="51" spans="2:20" ht="15.75" x14ac:dyDescent="0.25"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 t="s">
        <v>27</v>
      </c>
      <c r="Q51" s="3" t="s">
        <v>26</v>
      </c>
      <c r="R51" s="3" t="e">
        <f>VLOOKUP(F46,[1]SALARY!$B$2:$CT$2732,10,"FALSE")</f>
        <v>#REF!</v>
      </c>
      <c r="S51" s="3"/>
      <c r="T51" s="2"/>
    </row>
    <row r="52" spans="2:20" ht="15.75" x14ac:dyDescent="0.25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2"/>
    </row>
    <row r="53" spans="2:20" ht="15.75" x14ac:dyDescent="0.25">
      <c r="B53" s="2"/>
      <c r="C53" s="3" t="s">
        <v>25</v>
      </c>
      <c r="D53" s="3"/>
      <c r="E53" s="3"/>
      <c r="F53" s="3"/>
      <c r="G53" s="3" t="s">
        <v>4</v>
      </c>
      <c r="H53" s="8" t="e">
        <f>VLOOKUP(F46,[1]SALARY!$B$2:$CT$2732,14,"FALSE")</f>
        <v>#REF!</v>
      </c>
      <c r="I53" s="3"/>
      <c r="J53" s="3"/>
      <c r="K53" s="3" t="s">
        <v>24</v>
      </c>
      <c r="L53" s="3"/>
      <c r="M53" s="3"/>
      <c r="N53" s="3"/>
      <c r="O53" s="8"/>
      <c r="P53" s="8"/>
      <c r="Q53" s="3"/>
      <c r="R53" s="3"/>
      <c r="S53" s="3"/>
      <c r="T53" s="2"/>
    </row>
    <row r="54" spans="2:20" ht="15.75" x14ac:dyDescent="0.25">
      <c r="B54" s="2"/>
      <c r="C54" s="9" t="s">
        <v>23</v>
      </c>
      <c r="D54" s="3"/>
      <c r="E54" s="3"/>
      <c r="F54" s="3"/>
      <c r="G54" s="3" t="s">
        <v>4</v>
      </c>
      <c r="H54" s="8" t="e">
        <f>VLOOKUP(F46,[1]SALARY!$B$2:$CT$2732,15,"FALSE")</f>
        <v>#REF!</v>
      </c>
      <c r="I54" s="3"/>
      <c r="J54" s="3"/>
      <c r="K54" s="3" t="s">
        <v>22</v>
      </c>
      <c r="L54" s="3"/>
      <c r="M54" s="3"/>
      <c r="N54" s="3" t="s">
        <v>4</v>
      </c>
      <c r="O54" s="8" t="e">
        <f>-VLOOKUP(F46,[1]SALARY!$B$2:$CT$2732,44,"FALSE")</f>
        <v>#REF!</v>
      </c>
      <c r="P54" s="8" t="e">
        <f>VLOOKUP(F46,[1]SALARY!$B$2:$CT$2732,43,"FALSE")</f>
        <v>#REF!</v>
      </c>
      <c r="Q54" s="3"/>
      <c r="R54" s="3"/>
      <c r="S54" s="3"/>
      <c r="T54" s="2"/>
    </row>
    <row r="55" spans="2:20" ht="15.75" x14ac:dyDescent="0.25">
      <c r="B55" s="2"/>
      <c r="C55" s="9" t="s">
        <v>21</v>
      </c>
      <c r="D55" s="3"/>
      <c r="E55" s="3"/>
      <c r="F55" s="3"/>
      <c r="G55" s="3" t="s">
        <v>4</v>
      </c>
      <c r="H55" s="8" t="e">
        <f>VLOOKUP(F46,[1]SALARY!$B$2:$CT$2732,16,"FALSE")</f>
        <v>#REF!</v>
      </c>
      <c r="I55" s="3"/>
      <c r="J55" s="3"/>
      <c r="K55" s="3" t="s">
        <v>20</v>
      </c>
      <c r="L55" s="3"/>
      <c r="M55" s="3"/>
      <c r="N55" s="3" t="s">
        <v>4</v>
      </c>
      <c r="O55" s="8" t="e">
        <f>-VLOOKUP(F46,[1]SALARY!$B$2:$CT$2732,58,"FALSE")</f>
        <v>#REF!</v>
      </c>
      <c r="P55" s="8" t="s">
        <v>19</v>
      </c>
      <c r="Q55" s="3"/>
      <c r="R55" s="3"/>
      <c r="S55" s="3"/>
      <c r="T55" s="2"/>
    </row>
    <row r="56" spans="2:20" ht="15.75" x14ac:dyDescent="0.25">
      <c r="B56" s="2"/>
      <c r="C56" s="9" t="s">
        <v>18</v>
      </c>
      <c r="D56" s="3"/>
      <c r="E56" s="3"/>
      <c r="F56" s="3"/>
      <c r="G56" s="3" t="s">
        <v>4</v>
      </c>
      <c r="H56" s="8" t="e">
        <f>VLOOKUP(F46,[1]SALARY!$B$2:$CT$2732,17,"FALSE")</f>
        <v>#REF!</v>
      </c>
      <c r="I56" s="3"/>
      <c r="J56" s="3"/>
      <c r="K56" s="3" t="s">
        <v>17</v>
      </c>
      <c r="L56" s="3"/>
      <c r="M56" s="3"/>
      <c r="N56" s="3" t="s">
        <v>4</v>
      </c>
      <c r="O56" s="8" t="e">
        <f>-VLOOKUP(F46,[1]SALARY!$B$2:$CT$2732,61,"FALSE")</f>
        <v>#REF!</v>
      </c>
      <c r="P56" s="8"/>
      <c r="Q56" s="3"/>
      <c r="R56" s="3"/>
      <c r="S56" s="3"/>
      <c r="T56" s="2"/>
    </row>
    <row r="57" spans="2:20" ht="15.75" x14ac:dyDescent="0.25">
      <c r="B57" s="2"/>
      <c r="C57" s="9" t="s">
        <v>16</v>
      </c>
      <c r="D57" s="3"/>
      <c r="E57" s="3"/>
      <c r="F57" s="3"/>
      <c r="G57" s="3" t="s">
        <v>4</v>
      </c>
      <c r="H57" s="8" t="e">
        <f>VLOOKUP(F46,[1]SALARY!$B$2:$CT$2732,31,"FALSE")</f>
        <v>#REF!</v>
      </c>
      <c r="I57" s="3"/>
      <c r="J57" s="3"/>
      <c r="K57" s="3" t="s">
        <v>15</v>
      </c>
      <c r="L57" s="3"/>
      <c r="M57" s="3"/>
      <c r="N57" s="3" t="s">
        <v>4</v>
      </c>
      <c r="O57" s="8" t="e">
        <f>-VLOOKUP(F46,[1]SALARY!$B$2:$CT$2732,59,"FALSE")</f>
        <v>#REF!</v>
      </c>
      <c r="P57" s="8" t="s">
        <v>14</v>
      </c>
      <c r="Q57" s="3"/>
      <c r="R57" s="3"/>
      <c r="S57" s="3"/>
      <c r="T57" s="2"/>
    </row>
    <row r="58" spans="2:20" ht="15.75" x14ac:dyDescent="0.25">
      <c r="B58" s="2"/>
      <c r="C58" s="9" t="s">
        <v>13</v>
      </c>
      <c r="D58" s="3"/>
      <c r="E58" s="3"/>
      <c r="F58" s="3"/>
      <c r="G58" s="3" t="s">
        <v>4</v>
      </c>
      <c r="H58" s="8" t="e">
        <f>VLOOKUP(F46,[1]SALARY!$B$2:$CT$2732,32,"FALSE")</f>
        <v>#REF!</v>
      </c>
      <c r="I58" s="3"/>
      <c r="J58" s="3"/>
      <c r="K58" s="3" t="s">
        <v>12</v>
      </c>
      <c r="L58" s="3"/>
      <c r="M58" s="3"/>
      <c r="N58" s="3" t="s">
        <v>4</v>
      </c>
      <c r="O58" s="8" t="e">
        <f>-VLOOKUP(F46,[1]SALARY!$B$2:$CT$2732,57,"FALSE")</f>
        <v>#REF!</v>
      </c>
      <c r="P58" s="8" t="s">
        <v>11</v>
      </c>
      <c r="Q58" s="3"/>
      <c r="R58" s="3"/>
      <c r="S58" s="3"/>
      <c r="T58" s="2"/>
    </row>
    <row r="59" spans="2:20" ht="15.75" x14ac:dyDescent="0.25">
      <c r="B59" s="2"/>
      <c r="C59" s="9" t="s">
        <v>10</v>
      </c>
      <c r="D59" s="3"/>
      <c r="E59" s="3"/>
      <c r="F59" s="3"/>
      <c r="G59" s="3" t="s">
        <v>4</v>
      </c>
      <c r="H59" s="8" t="e">
        <f>VLOOKUP(F46,[1]SALARY!$B$2:$CT$2732,33,"FALSE")</f>
        <v>#REF!</v>
      </c>
      <c r="I59" s="3"/>
      <c r="J59" s="3"/>
      <c r="K59" s="3"/>
      <c r="L59" s="3"/>
      <c r="M59" s="3"/>
      <c r="N59" s="3"/>
      <c r="O59" s="8"/>
      <c r="P59" s="3"/>
      <c r="Q59" s="3"/>
      <c r="R59" s="3"/>
      <c r="S59" s="3"/>
      <c r="T59" s="2"/>
    </row>
    <row r="60" spans="2:20" ht="15.75" x14ac:dyDescent="0.25">
      <c r="B60" s="2"/>
      <c r="C60" s="9" t="s">
        <v>9</v>
      </c>
      <c r="G60" s="3" t="s">
        <v>4</v>
      </c>
      <c r="H60" s="8" t="e">
        <f>VLOOKUP(F46,[1]SALARY!$B$2:$CT$2732,34,"FALSE")</f>
        <v>#REF!</v>
      </c>
      <c r="R60" s="3"/>
      <c r="S60" s="3"/>
      <c r="T60" s="2"/>
    </row>
    <row r="61" spans="2:20" ht="15.75" x14ac:dyDescent="0.25">
      <c r="B61" s="2"/>
      <c r="C61" s="3"/>
      <c r="D61" s="3"/>
      <c r="E61" s="3"/>
      <c r="F61" s="3"/>
      <c r="G61" s="3"/>
      <c r="H61" s="8"/>
      <c r="I61" s="3"/>
      <c r="J61" s="3"/>
      <c r="K61" s="3"/>
      <c r="L61" s="3"/>
      <c r="M61" s="3"/>
      <c r="N61" s="3"/>
      <c r="O61" s="8"/>
      <c r="P61" s="3"/>
      <c r="Q61" s="3"/>
      <c r="R61" s="3"/>
      <c r="S61" s="3"/>
      <c r="T61" s="2"/>
    </row>
    <row r="62" spans="2:20" ht="15.75" x14ac:dyDescent="0.25">
      <c r="B62" s="2"/>
      <c r="C62" s="9" t="s">
        <v>8</v>
      </c>
      <c r="D62" s="3"/>
      <c r="E62" s="3"/>
      <c r="F62" s="3"/>
      <c r="G62" s="3" t="s">
        <v>4</v>
      </c>
      <c r="H62" s="8" t="e">
        <f>SUM(H53:H61)</f>
        <v>#REF!</v>
      </c>
      <c r="I62" s="3"/>
      <c r="J62" s="3"/>
      <c r="K62" s="3" t="s">
        <v>7</v>
      </c>
      <c r="L62" s="3"/>
      <c r="M62" s="3"/>
      <c r="N62" s="3" t="s">
        <v>4</v>
      </c>
      <c r="O62" s="8" t="e">
        <f>SUM(O54:O61)</f>
        <v>#REF!</v>
      </c>
      <c r="P62" s="3"/>
      <c r="Q62" s="3"/>
      <c r="R62" s="3"/>
      <c r="S62" s="3"/>
      <c r="T62" s="2"/>
    </row>
    <row r="63" spans="2:20" ht="15.75" x14ac:dyDescent="0.25">
      <c r="B63" s="2"/>
      <c r="C63" s="3"/>
      <c r="D63" s="3"/>
      <c r="E63" s="3"/>
      <c r="F63" s="3"/>
      <c r="G63" s="3"/>
      <c r="H63" s="8"/>
      <c r="I63" s="3"/>
      <c r="J63" s="3"/>
      <c r="K63" s="3"/>
      <c r="L63" s="3"/>
      <c r="M63" s="3"/>
      <c r="N63" s="3"/>
      <c r="O63" s="8"/>
      <c r="P63" s="3"/>
      <c r="Q63" s="3"/>
      <c r="R63" s="3"/>
      <c r="S63" s="3"/>
      <c r="T63" s="2"/>
    </row>
    <row r="64" spans="2:20" ht="15.75" x14ac:dyDescent="0.25">
      <c r="B64" s="2"/>
      <c r="C64" s="3"/>
      <c r="D64" s="3" t="s">
        <v>6</v>
      </c>
      <c r="E64" s="3"/>
      <c r="F64" s="3"/>
      <c r="G64" s="3" t="s">
        <v>4</v>
      </c>
      <c r="H64" s="8" t="e">
        <f>VLOOKUP(F46,[1]SALARY!$B$2:$CT$2732,49,"FALSE")</f>
        <v>#REF!</v>
      </c>
      <c r="I64" s="7" t="e">
        <f>VLOOKUP(F46,[1]SALARY!$B$2:$CT$2732,50,"FALSE")</f>
        <v>#REF!</v>
      </c>
      <c r="J64" s="6"/>
      <c r="K64" s="3"/>
      <c r="L64" s="3"/>
      <c r="M64" s="3"/>
      <c r="N64" s="3"/>
      <c r="O64" s="3"/>
      <c r="P64" s="3"/>
      <c r="Q64" s="3"/>
      <c r="R64" s="3"/>
      <c r="S64" s="3"/>
      <c r="T64" s="2"/>
    </row>
    <row r="65" spans="2:20" ht="15.75" x14ac:dyDescent="0.25">
      <c r="B65" s="2"/>
      <c r="C65" s="3"/>
      <c r="D65" s="5" t="s">
        <v>5</v>
      </c>
      <c r="E65" s="5"/>
      <c r="F65" s="5"/>
      <c r="G65" s="5" t="s">
        <v>4</v>
      </c>
      <c r="H65" s="4" t="e">
        <f>H62+O62</f>
        <v>#REF!</v>
      </c>
      <c r="I65" s="3"/>
      <c r="J65" s="3"/>
      <c r="K65" s="3"/>
      <c r="L65" s="3"/>
      <c r="M65" s="3"/>
      <c r="N65" s="3"/>
      <c r="O65" s="3" t="s">
        <v>3</v>
      </c>
      <c r="P65" s="3"/>
      <c r="Q65" s="3"/>
      <c r="R65" s="3"/>
      <c r="S65" s="3"/>
      <c r="T65" s="2"/>
    </row>
    <row r="66" spans="2:20" ht="15.75" x14ac:dyDescent="0.25"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2"/>
      <c r="Q66" s="3"/>
      <c r="R66" s="3"/>
      <c r="S66" s="3"/>
      <c r="T66" s="2"/>
    </row>
    <row r="67" spans="2:20" ht="15.75" x14ac:dyDescent="0.25">
      <c r="B67" s="2"/>
      <c r="C67" s="3" t="s">
        <v>2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 t="s">
        <v>1</v>
      </c>
      <c r="P67" s="3"/>
      <c r="Q67" s="3"/>
      <c r="R67" s="3"/>
      <c r="S67" s="3"/>
      <c r="T67" s="2"/>
    </row>
    <row r="68" spans="2:20" ht="15.75" x14ac:dyDescent="0.25"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2"/>
    </row>
    <row r="69" spans="2:20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 t="s">
        <v>0</v>
      </c>
      <c r="P69" s="2"/>
      <c r="Q69" s="2"/>
      <c r="R69" s="2"/>
      <c r="S69" s="2"/>
      <c r="T69" s="2"/>
    </row>
    <row r="72" spans="2:20" ht="18.75" x14ac:dyDescent="0.3">
      <c r="B72" s="2"/>
      <c r="C72" s="2"/>
      <c r="D72" s="2"/>
      <c r="E72" s="2"/>
      <c r="F72" s="2"/>
      <c r="G72" s="2"/>
      <c r="H72" s="3"/>
      <c r="I72" s="15" t="s">
        <v>40</v>
      </c>
      <c r="J72" s="15"/>
      <c r="K72" s="15"/>
      <c r="L72" s="2"/>
      <c r="M72" s="2"/>
      <c r="N72" s="2"/>
      <c r="O72" s="2"/>
      <c r="P72" s="14" t="s">
        <v>39</v>
      </c>
      <c r="Q72" s="14"/>
      <c r="R72" s="14"/>
      <c r="S72" s="14"/>
      <c r="T72" s="2"/>
    </row>
    <row r="73" spans="2:20" ht="15.75" x14ac:dyDescent="0.25">
      <c r="B73" s="2"/>
      <c r="C73" s="2"/>
      <c r="D73" s="2"/>
      <c r="E73" s="2"/>
      <c r="F73" s="2"/>
      <c r="G73" s="2"/>
      <c r="H73" s="5"/>
      <c r="I73" s="12" t="s">
        <v>38</v>
      </c>
      <c r="J73" s="11" t="s">
        <v>37</v>
      </c>
      <c r="K73" s="13" t="s">
        <v>36</v>
      </c>
      <c r="L73" s="2"/>
      <c r="N73" s="2"/>
      <c r="O73" s="2"/>
      <c r="P73" s="2"/>
      <c r="Q73" s="2"/>
      <c r="R73" s="2"/>
      <c r="S73" s="2"/>
      <c r="T73" s="2"/>
    </row>
    <row r="74" spans="2:20" ht="15.75" x14ac:dyDescent="0.25">
      <c r="B74" s="2"/>
      <c r="C74" s="2"/>
      <c r="D74" s="2"/>
      <c r="E74" s="2"/>
      <c r="F74" s="2"/>
      <c r="G74" s="2"/>
      <c r="H74" s="5" t="s">
        <v>35</v>
      </c>
      <c r="I74" s="12"/>
      <c r="J74" s="11"/>
      <c r="K74" s="2"/>
      <c r="L74" s="2"/>
      <c r="N74" s="2"/>
      <c r="O74" s="2"/>
      <c r="P74" s="2"/>
      <c r="Q74" s="2"/>
      <c r="R74" s="2"/>
      <c r="S74" s="2"/>
      <c r="T74" s="2"/>
    </row>
    <row r="75" spans="2:20" ht="15.75" x14ac:dyDescent="0.25"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 ht="15.75" x14ac:dyDescent="0.25">
      <c r="B76" s="2"/>
      <c r="C76" s="3" t="s">
        <v>34</v>
      </c>
      <c r="D76" s="3"/>
      <c r="E76" s="3" t="s">
        <v>26</v>
      </c>
      <c r="F76" s="3" t="str">
        <f>VLOOKUP(F77,[1]SALARY!$B$2:$CT$2732,2,"FALSE")</f>
        <v>Pria Atmadja</v>
      </c>
      <c r="G76" s="3"/>
      <c r="H76" s="2"/>
      <c r="I76" s="3"/>
      <c r="J76" s="3"/>
      <c r="K76" s="3"/>
      <c r="L76" s="3"/>
      <c r="M76" s="3"/>
      <c r="N76" s="3"/>
      <c r="O76" s="3"/>
      <c r="P76" s="3" t="s">
        <v>33</v>
      </c>
      <c r="Q76" s="3" t="s">
        <v>26</v>
      </c>
      <c r="R76" s="3">
        <f>VLOOKUP(F77,[1]SALARY!$B$2:$CT$2732,5,"FALSE")</f>
        <v>5</v>
      </c>
      <c r="S76" s="3"/>
      <c r="T76" s="2"/>
    </row>
    <row r="77" spans="2:20" ht="15.75" x14ac:dyDescent="0.25">
      <c r="B77" s="2"/>
      <c r="C77" s="3" t="s">
        <v>32</v>
      </c>
      <c r="D77" s="3"/>
      <c r="E77" s="3" t="s">
        <v>26</v>
      </c>
      <c r="F77" s="10">
        <f>[1]SALARY!B1399</f>
        <v>20010038</v>
      </c>
      <c r="G77" s="10"/>
      <c r="H77" s="2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2"/>
    </row>
    <row r="78" spans="2:20" ht="15.75" x14ac:dyDescent="0.25">
      <c r="B78" s="2"/>
      <c r="C78" s="9" t="s">
        <v>31</v>
      </c>
      <c r="D78" s="3"/>
      <c r="E78" s="3" t="s">
        <v>26</v>
      </c>
      <c r="F78" s="3" t="str">
        <f>VLOOKUP(F77,[1]SALARY!$B$2:$CT$2732,4,"FALSE")</f>
        <v>PT MAV</v>
      </c>
      <c r="G78" s="3"/>
      <c r="H78" s="2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2"/>
    </row>
    <row r="79" spans="2:20" ht="15.75" x14ac:dyDescent="0.25"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2"/>
    </row>
    <row r="80" spans="2:20" ht="15.75" x14ac:dyDescent="0.25"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2"/>
    </row>
    <row r="81" spans="2:20" ht="15.75" x14ac:dyDescent="0.25">
      <c r="B81" s="2"/>
      <c r="C81" s="9" t="s">
        <v>30</v>
      </c>
      <c r="D81" s="3"/>
      <c r="E81" s="3" t="s">
        <v>26</v>
      </c>
      <c r="F81" s="3" t="str">
        <f>VLOOKUP(F77,[1]SALARY!$B$2:$CT$2732,3,"FALSE")</f>
        <v>Manager QA &amp; Engineering</v>
      </c>
      <c r="G81" s="3"/>
      <c r="H81" s="3"/>
      <c r="I81" s="3"/>
      <c r="J81" s="3" t="s">
        <v>29</v>
      </c>
      <c r="K81" s="3"/>
      <c r="L81" s="3" t="s">
        <v>26</v>
      </c>
      <c r="M81" s="3" t="str">
        <f>VLOOKUP(F77,[1]SALARY!$B$2:$CT$2732,7,"FALSE")</f>
        <v>K/3</v>
      </c>
      <c r="N81" s="3"/>
      <c r="O81" s="3"/>
      <c r="P81" s="3" t="s">
        <v>28</v>
      </c>
      <c r="Q81" s="3" t="s">
        <v>26</v>
      </c>
      <c r="R81" s="3" t="str">
        <f>VLOOKUP(F77,[1]SALARY!$B$2:$CT$2732,9,"FALSE")</f>
        <v>Mandiri</v>
      </c>
      <c r="S81" s="3"/>
      <c r="T81" s="2"/>
    </row>
    <row r="82" spans="2:20" ht="15.75" x14ac:dyDescent="0.25"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 t="s">
        <v>27</v>
      </c>
      <c r="Q82" s="3" t="s">
        <v>26</v>
      </c>
      <c r="R82" s="3">
        <f>VLOOKUP(F77,[1]SALARY!$B$2:$CT$2732,10,"FALSE")</f>
        <v>0</v>
      </c>
      <c r="S82" s="3"/>
      <c r="T82" s="2"/>
    </row>
    <row r="83" spans="2:20" ht="15.75" x14ac:dyDescent="0.25"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2"/>
    </row>
    <row r="84" spans="2:20" ht="15.75" x14ac:dyDescent="0.25">
      <c r="B84" s="2"/>
      <c r="C84" s="3" t="s">
        <v>25</v>
      </c>
      <c r="D84" s="3"/>
      <c r="E84" s="3"/>
      <c r="F84" s="3"/>
      <c r="G84" s="3" t="s">
        <v>4</v>
      </c>
      <c r="H84" s="8">
        <f>VLOOKUP(F77,[1]SALARY!$B$2:$CT$2732,14,"FALSE")</f>
        <v>2000000</v>
      </c>
      <c r="I84" s="3"/>
      <c r="J84" s="3"/>
      <c r="K84" s="3" t="s">
        <v>24</v>
      </c>
      <c r="L84" s="3"/>
      <c r="M84" s="3"/>
      <c r="N84" s="3"/>
      <c r="O84" s="8"/>
      <c r="P84" s="8"/>
      <c r="Q84" s="3"/>
      <c r="R84" s="3"/>
      <c r="S84" s="3"/>
      <c r="T84" s="2"/>
    </row>
    <row r="85" spans="2:20" ht="15.75" x14ac:dyDescent="0.25">
      <c r="B85" s="2"/>
      <c r="C85" s="9" t="s">
        <v>23</v>
      </c>
      <c r="D85" s="3"/>
      <c r="E85" s="3"/>
      <c r="F85" s="3"/>
      <c r="G85" s="3" t="s">
        <v>4</v>
      </c>
      <c r="H85" s="8">
        <f>VLOOKUP(F77,[1]SALARY!$B$2:$CT$2732,15,"FALSE")</f>
        <v>3300000</v>
      </c>
      <c r="I85" s="3"/>
      <c r="J85" s="3"/>
      <c r="K85" s="3" t="s">
        <v>22</v>
      </c>
      <c r="L85" s="3"/>
      <c r="M85" s="3"/>
      <c r="N85" s="3" t="s">
        <v>4</v>
      </c>
      <c r="O85" s="8">
        <f>-VLOOKUP(F77,[1]SALARY!$B$2:$CT$2732,44,"FALSE")</f>
        <v>0</v>
      </c>
      <c r="P85" s="8">
        <f>VLOOKUP(F77,[1]SALARY!$B$2:$CT$2732,43,"FALSE")</f>
        <v>0</v>
      </c>
      <c r="Q85" s="3"/>
      <c r="R85" s="3"/>
      <c r="S85" s="3"/>
      <c r="T85" s="2"/>
    </row>
    <row r="86" spans="2:20" ht="15.75" x14ac:dyDescent="0.25">
      <c r="B86" s="2"/>
      <c r="C86" s="9" t="s">
        <v>21</v>
      </c>
      <c r="D86" s="3"/>
      <c r="E86" s="3"/>
      <c r="F86" s="3"/>
      <c r="G86" s="3" t="s">
        <v>4</v>
      </c>
      <c r="H86" s="8">
        <f>VLOOKUP(F77,[1]SALARY!$B$2:$CT$2732,16,"FALSE")</f>
        <v>0</v>
      </c>
      <c r="I86" s="3"/>
      <c r="J86" s="3"/>
      <c r="K86" s="3" t="s">
        <v>20</v>
      </c>
      <c r="L86" s="3"/>
      <c r="M86" s="3"/>
      <c r="N86" s="3" t="s">
        <v>4</v>
      </c>
      <c r="O86" s="8">
        <f>-VLOOKUP(F77,[1]SALARY!$B$2:$CT$2732,58,"FALSE")</f>
        <v>-170248</v>
      </c>
      <c r="P86" s="8" t="s">
        <v>19</v>
      </c>
      <c r="Q86" s="3"/>
      <c r="R86" s="3"/>
      <c r="S86" s="3"/>
      <c r="T86" s="2"/>
    </row>
    <row r="87" spans="2:20" ht="15.75" x14ac:dyDescent="0.25">
      <c r="B87" s="2"/>
      <c r="C87" s="9" t="s">
        <v>18</v>
      </c>
      <c r="D87" s="3"/>
      <c r="E87" s="3"/>
      <c r="F87" s="3"/>
      <c r="G87" s="3" t="s">
        <v>4</v>
      </c>
      <c r="H87" s="8">
        <f>VLOOKUP(F77,[1]SALARY!$B$2:$CT$2732,17,"FALSE")</f>
        <v>0</v>
      </c>
      <c r="I87" s="3"/>
      <c r="J87" s="3"/>
      <c r="K87" s="3" t="s">
        <v>17</v>
      </c>
      <c r="L87" s="3"/>
      <c r="M87" s="3"/>
      <c r="N87" s="3" t="s">
        <v>4</v>
      </c>
      <c r="O87" s="8">
        <f>-VLOOKUP(F77,[1]SALARY!$B$2:$CT$2732,61,"FALSE")</f>
        <v>0</v>
      </c>
      <c r="P87" s="8"/>
      <c r="Q87" s="3"/>
      <c r="R87" s="3"/>
      <c r="S87" s="3"/>
      <c r="T87" s="2"/>
    </row>
    <row r="88" spans="2:20" ht="15.75" x14ac:dyDescent="0.25">
      <c r="B88" s="2"/>
      <c r="C88" s="9" t="s">
        <v>16</v>
      </c>
      <c r="D88" s="3"/>
      <c r="E88" s="3"/>
      <c r="F88" s="3"/>
      <c r="G88" s="3" t="s">
        <v>4</v>
      </c>
      <c r="H88" s="8">
        <f>VLOOKUP(F77,[1]SALARY!$B$2:$CT$2732,31,"FALSE")</f>
        <v>252380.95238095237</v>
      </c>
      <c r="I88" s="3"/>
      <c r="J88" s="3"/>
      <c r="K88" s="3" t="s">
        <v>15</v>
      </c>
      <c r="L88" s="3"/>
      <c r="M88" s="3"/>
      <c r="N88" s="3" t="s">
        <v>4</v>
      </c>
      <c r="O88" s="8">
        <f>-VLOOKUP(F77,[1]SALARY!$B$2:$CT$2732,59,"FALSE")</f>
        <v>-85124</v>
      </c>
      <c r="P88" s="8" t="s">
        <v>14</v>
      </c>
      <c r="Q88" s="3"/>
      <c r="R88" s="3"/>
      <c r="S88" s="3"/>
      <c r="T88" s="2"/>
    </row>
    <row r="89" spans="2:20" ht="15.75" x14ac:dyDescent="0.25">
      <c r="B89" s="2"/>
      <c r="C89" s="9" t="s">
        <v>13</v>
      </c>
      <c r="D89" s="3"/>
      <c r="E89" s="3"/>
      <c r="F89" s="3"/>
      <c r="G89" s="3" t="s">
        <v>4</v>
      </c>
      <c r="H89" s="8">
        <f>VLOOKUP(F77,[1]SALARY!$B$2:$CT$2732,32,"FALSE")</f>
        <v>5300000</v>
      </c>
      <c r="I89" s="3"/>
      <c r="J89" s="3"/>
      <c r="K89" s="3" t="s">
        <v>12</v>
      </c>
      <c r="L89" s="3"/>
      <c r="M89" s="3"/>
      <c r="N89" s="3" t="s">
        <v>4</v>
      </c>
      <c r="O89" s="8">
        <f>-VLOOKUP(F77,[1]SALARY!$B$2:$CT$2732,57,"FALSE")</f>
        <v>-488400</v>
      </c>
      <c r="P89" s="8" t="s">
        <v>11</v>
      </c>
      <c r="Q89" s="3"/>
      <c r="R89" s="3"/>
      <c r="S89" s="3"/>
      <c r="T89" s="2"/>
    </row>
    <row r="90" spans="2:20" ht="15.75" x14ac:dyDescent="0.25">
      <c r="B90" s="2"/>
      <c r="C90" s="9" t="s">
        <v>10</v>
      </c>
      <c r="D90" s="3"/>
      <c r="E90" s="3"/>
      <c r="F90" s="3"/>
      <c r="G90" s="3" t="s">
        <v>4</v>
      </c>
      <c r="H90" s="8">
        <f>VLOOKUP(F77,[1]SALARY!$B$2:$CT$2732,33,"FALSE")</f>
        <v>0</v>
      </c>
      <c r="I90" s="3"/>
      <c r="J90" s="3"/>
      <c r="K90" s="3"/>
      <c r="L90" s="3"/>
      <c r="M90" s="3"/>
      <c r="N90" s="3"/>
      <c r="O90" s="8"/>
      <c r="P90" s="3"/>
      <c r="Q90" s="3"/>
      <c r="R90" s="3"/>
      <c r="S90" s="3"/>
      <c r="T90" s="2"/>
    </row>
    <row r="91" spans="2:20" ht="15.75" x14ac:dyDescent="0.25">
      <c r="B91" s="2"/>
      <c r="C91" s="9" t="s">
        <v>9</v>
      </c>
      <c r="G91" s="3" t="s">
        <v>4</v>
      </c>
      <c r="H91" s="8">
        <f>VLOOKUP(F77,[1]SALARY!$B$2:$CT$2732,34,"FALSE")</f>
        <v>0</v>
      </c>
      <c r="R91" s="3"/>
      <c r="S91" s="3"/>
      <c r="T91" s="2"/>
    </row>
    <row r="92" spans="2:20" ht="15.75" x14ac:dyDescent="0.25">
      <c r="B92" s="2"/>
      <c r="C92" s="3"/>
      <c r="D92" s="3"/>
      <c r="E92" s="3"/>
      <c r="F92" s="3"/>
      <c r="G92" s="3"/>
      <c r="H92" s="8"/>
      <c r="I92" s="3"/>
      <c r="J92" s="3"/>
      <c r="K92" s="3"/>
      <c r="L92" s="3"/>
      <c r="M92" s="3"/>
      <c r="N92" s="3"/>
      <c r="O92" s="8"/>
      <c r="P92" s="3"/>
      <c r="Q92" s="3"/>
      <c r="R92" s="3"/>
      <c r="S92" s="3"/>
      <c r="T92" s="2"/>
    </row>
    <row r="93" spans="2:20" ht="15.75" x14ac:dyDescent="0.25">
      <c r="B93" s="2"/>
      <c r="C93" s="9" t="s">
        <v>8</v>
      </c>
      <c r="D93" s="3"/>
      <c r="E93" s="3"/>
      <c r="F93" s="3"/>
      <c r="G93" s="3" t="s">
        <v>4</v>
      </c>
      <c r="H93" s="8">
        <f>SUM(H84:H92)</f>
        <v>10852380.952380951</v>
      </c>
      <c r="I93" s="3"/>
      <c r="J93" s="3"/>
      <c r="K93" s="3" t="s">
        <v>7</v>
      </c>
      <c r="L93" s="3"/>
      <c r="M93" s="3"/>
      <c r="N93" s="3" t="s">
        <v>4</v>
      </c>
      <c r="O93" s="8">
        <f>SUM(O85:O92)</f>
        <v>-743772</v>
      </c>
      <c r="P93" s="3"/>
      <c r="Q93" s="3"/>
      <c r="R93" s="3"/>
      <c r="S93" s="3"/>
      <c r="T93" s="2"/>
    </row>
    <row r="94" spans="2:20" ht="15.75" x14ac:dyDescent="0.25">
      <c r="B94" s="2"/>
      <c r="C94" s="3"/>
      <c r="D94" s="3"/>
      <c r="E94" s="3"/>
      <c r="F94" s="3"/>
      <c r="G94" s="3"/>
      <c r="H94" s="8"/>
      <c r="I94" s="3"/>
      <c r="J94" s="3"/>
      <c r="K94" s="3"/>
      <c r="L94" s="3"/>
      <c r="M94" s="3"/>
      <c r="N94" s="3"/>
      <c r="O94" s="8"/>
      <c r="P94" s="3"/>
      <c r="Q94" s="3"/>
      <c r="R94" s="3"/>
      <c r="S94" s="3"/>
      <c r="T94" s="2"/>
    </row>
    <row r="95" spans="2:20" ht="15.75" x14ac:dyDescent="0.25">
      <c r="B95" s="2"/>
      <c r="C95" s="3"/>
      <c r="D95" s="3" t="s">
        <v>6</v>
      </c>
      <c r="E95" s="3"/>
      <c r="F95" s="3"/>
      <c r="G95" s="3" t="s">
        <v>4</v>
      </c>
      <c r="H95" s="8">
        <f>VLOOKUP(F77,[1]SALARY!$B$2:$CT$2732,49,"FALSE")</f>
        <v>0</v>
      </c>
      <c r="I95" s="7">
        <f>VLOOKUP(F77,[1]SALARY!$B$2:$CT$2732,50,"FALSE")</f>
        <v>0</v>
      </c>
      <c r="J95" s="6"/>
      <c r="K95" s="3"/>
      <c r="L95" s="3"/>
      <c r="M95" s="3"/>
      <c r="N95" s="3"/>
      <c r="O95" s="3"/>
      <c r="P95" s="3"/>
      <c r="Q95" s="3"/>
      <c r="R95" s="3"/>
      <c r="S95" s="3"/>
      <c r="T95" s="2"/>
    </row>
    <row r="96" spans="2:20" ht="15.75" x14ac:dyDescent="0.25">
      <c r="B96" s="2"/>
      <c r="C96" s="3"/>
      <c r="D96" s="5" t="s">
        <v>5</v>
      </c>
      <c r="E96" s="5"/>
      <c r="F96" s="5"/>
      <c r="G96" s="5" t="s">
        <v>4</v>
      </c>
      <c r="H96" s="4">
        <f>H93+O93</f>
        <v>10108608.952380951</v>
      </c>
      <c r="I96" s="3"/>
      <c r="J96" s="3"/>
      <c r="K96" s="3"/>
      <c r="L96" s="3"/>
      <c r="M96" s="3"/>
      <c r="N96" s="3"/>
      <c r="O96" s="3" t="s">
        <v>3</v>
      </c>
      <c r="P96" s="3"/>
      <c r="Q96" s="3"/>
      <c r="R96" s="3"/>
      <c r="S96" s="3"/>
      <c r="T96" s="2"/>
    </row>
    <row r="97" spans="2:20" ht="15.75" x14ac:dyDescent="0.25"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2"/>
      <c r="Q97" s="3"/>
      <c r="R97" s="3"/>
      <c r="S97" s="3"/>
      <c r="T97" s="2"/>
    </row>
    <row r="98" spans="2:20" ht="15.75" x14ac:dyDescent="0.25">
      <c r="B98" s="2"/>
      <c r="C98" s="3" t="s">
        <v>2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 t="s">
        <v>1</v>
      </c>
      <c r="P98" s="3"/>
      <c r="Q98" s="3"/>
      <c r="R98" s="3"/>
      <c r="S98" s="3"/>
      <c r="T98" s="2"/>
    </row>
    <row r="99" spans="2:20" ht="15.75" x14ac:dyDescent="0.25"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2"/>
    </row>
    <row r="100" spans="2:20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 t="s">
        <v>0</v>
      </c>
      <c r="P100" s="2"/>
      <c r="Q100" s="2"/>
      <c r="R100" s="2"/>
      <c r="S100" s="2"/>
      <c r="T100" s="2"/>
    </row>
    <row r="103" spans="2:20" ht="18.75" x14ac:dyDescent="0.3">
      <c r="B103" s="2"/>
      <c r="C103" s="2"/>
      <c r="D103" s="2"/>
      <c r="E103" s="2"/>
      <c r="F103" s="2"/>
      <c r="G103" s="2"/>
      <c r="H103" s="3"/>
      <c r="I103" s="15" t="s">
        <v>40</v>
      </c>
      <c r="J103" s="15"/>
      <c r="K103" s="15"/>
      <c r="L103" s="2"/>
      <c r="M103" s="2"/>
      <c r="N103" s="2"/>
      <c r="O103" s="2"/>
      <c r="P103" s="14" t="s">
        <v>39</v>
      </c>
      <c r="Q103" s="14"/>
      <c r="R103" s="14"/>
      <c r="S103" s="14"/>
      <c r="T103" s="2"/>
    </row>
    <row r="104" spans="2:20" ht="15.75" x14ac:dyDescent="0.25">
      <c r="B104" s="2"/>
      <c r="C104" s="2"/>
      <c r="D104" s="2"/>
      <c r="E104" s="2"/>
      <c r="F104" s="2"/>
      <c r="G104" s="2"/>
      <c r="H104" s="5"/>
      <c r="I104" s="12" t="s">
        <v>38</v>
      </c>
      <c r="J104" s="11" t="s">
        <v>37</v>
      </c>
      <c r="K104" s="13" t="s">
        <v>36</v>
      </c>
      <c r="L104" s="2"/>
      <c r="N104" s="2"/>
      <c r="O104" s="2"/>
      <c r="P104" s="2"/>
      <c r="Q104" s="2"/>
      <c r="R104" s="2"/>
      <c r="S104" s="2"/>
      <c r="T104" s="2"/>
    </row>
    <row r="105" spans="2:20" ht="15.75" x14ac:dyDescent="0.25">
      <c r="B105" s="2"/>
      <c r="C105" s="2"/>
      <c r="D105" s="2"/>
      <c r="E105" s="2"/>
      <c r="F105" s="2"/>
      <c r="G105" s="2"/>
      <c r="H105" s="5" t="s">
        <v>35</v>
      </c>
      <c r="I105" s="12"/>
      <c r="J105" s="11"/>
      <c r="K105" s="2"/>
      <c r="L105" s="2"/>
      <c r="N105" s="2"/>
      <c r="O105" s="2"/>
      <c r="P105" s="2"/>
      <c r="Q105" s="2"/>
      <c r="R105" s="2"/>
      <c r="S105" s="2"/>
      <c r="T105" s="2"/>
    </row>
    <row r="106" spans="2:20" ht="15.75" x14ac:dyDescent="0.25"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2:20" ht="15.75" x14ac:dyDescent="0.25">
      <c r="B107" s="2"/>
      <c r="C107" s="3" t="s">
        <v>34</v>
      </c>
      <c r="D107" s="3"/>
      <c r="E107" s="3" t="s">
        <v>26</v>
      </c>
      <c r="F107" s="3" t="str">
        <f>VLOOKUP(F108,[1]SALARY!$B$2:$CT$2732,2,"FALSE")</f>
        <v>Hariyanto.</v>
      </c>
      <c r="G107" s="3"/>
      <c r="H107" s="2"/>
      <c r="I107" s="3"/>
      <c r="J107" s="3"/>
      <c r="K107" s="3"/>
      <c r="L107" s="3"/>
      <c r="M107" s="3"/>
      <c r="N107" s="3"/>
      <c r="O107" s="3"/>
      <c r="P107" s="3" t="s">
        <v>33</v>
      </c>
      <c r="Q107" s="3" t="s">
        <v>26</v>
      </c>
      <c r="R107" s="3">
        <f>VLOOKUP(F108,[1]SALARY!$B$2:$CT$2732,5,"FALSE")</f>
        <v>6</v>
      </c>
      <c r="S107" s="3"/>
      <c r="T107" s="2"/>
    </row>
    <row r="108" spans="2:20" ht="15.75" x14ac:dyDescent="0.25">
      <c r="B108" s="2"/>
      <c r="C108" s="3" t="s">
        <v>32</v>
      </c>
      <c r="D108" s="3"/>
      <c r="E108" s="3" t="s">
        <v>26</v>
      </c>
      <c r="F108" s="10">
        <f>[1]SALARY!B1400</f>
        <v>19080016</v>
      </c>
      <c r="G108" s="10"/>
      <c r="H108" s="2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2"/>
    </row>
    <row r="109" spans="2:20" ht="15.75" x14ac:dyDescent="0.25">
      <c r="B109" s="2"/>
      <c r="C109" s="9" t="s">
        <v>31</v>
      </c>
      <c r="D109" s="3"/>
      <c r="E109" s="3" t="s">
        <v>26</v>
      </c>
      <c r="F109" s="3" t="str">
        <f>VLOOKUP(F108,[1]SALARY!$B$2:$CT$2732,4,"FALSE")</f>
        <v>PT MAV</v>
      </c>
      <c r="G109" s="3"/>
      <c r="H109" s="2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2"/>
    </row>
    <row r="110" spans="2:20" ht="15.75" x14ac:dyDescent="0.25"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2"/>
    </row>
    <row r="111" spans="2:20" ht="15.75" x14ac:dyDescent="0.25"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2"/>
    </row>
    <row r="112" spans="2:20" ht="15.75" x14ac:dyDescent="0.25">
      <c r="B112" s="2"/>
      <c r="C112" s="9" t="s">
        <v>30</v>
      </c>
      <c r="D112" s="3"/>
      <c r="E112" s="3" t="s">
        <v>26</v>
      </c>
      <c r="F112" s="3" t="str">
        <f>VLOOKUP(F108,[1]SALARY!$B$2:$CT$2732,3,"FALSE")</f>
        <v>Production Faundry Manager Non ferrous</v>
      </c>
      <c r="G112" s="3"/>
      <c r="H112" s="3"/>
      <c r="I112" s="3"/>
      <c r="J112" s="3" t="s">
        <v>29</v>
      </c>
      <c r="K112" s="3"/>
      <c r="L112" s="3" t="s">
        <v>26</v>
      </c>
      <c r="M112" s="3" t="str">
        <f>VLOOKUP(F108,[1]SALARY!$B$2:$CT$2732,7,"FALSE")</f>
        <v>K/2</v>
      </c>
      <c r="N112" s="3"/>
      <c r="O112" s="3"/>
      <c r="P112" s="3" t="s">
        <v>28</v>
      </c>
      <c r="Q112" s="3" t="s">
        <v>26</v>
      </c>
      <c r="R112" s="3" t="str">
        <f>VLOOKUP(F108,[1]SALARY!$B$2:$CT$2732,9,"FALSE")</f>
        <v>Mandiri</v>
      </c>
      <c r="S112" s="3"/>
      <c r="T112" s="2"/>
    </row>
    <row r="113" spans="2:20" ht="15.75" x14ac:dyDescent="0.25"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 t="s">
        <v>27</v>
      </c>
      <c r="Q113" s="3" t="s">
        <v>26</v>
      </c>
      <c r="R113" s="3">
        <f>VLOOKUP(F108,[1]SALARY!$B$2:$CT$2732,10,"FALSE")</f>
        <v>0</v>
      </c>
      <c r="S113" s="3"/>
      <c r="T113" s="2"/>
    </row>
    <row r="114" spans="2:20" ht="15.75" x14ac:dyDescent="0.25"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2"/>
    </row>
    <row r="115" spans="2:20" ht="15.75" x14ac:dyDescent="0.25">
      <c r="B115" s="2"/>
      <c r="C115" s="3" t="s">
        <v>25</v>
      </c>
      <c r="D115" s="3"/>
      <c r="E115" s="3"/>
      <c r="F115" s="3"/>
      <c r="G115" s="3" t="s">
        <v>4</v>
      </c>
      <c r="H115" s="8">
        <f>VLOOKUP(F108,[1]SALARY!$B$2:$CT$2732,14,"FALSE")</f>
        <v>2000000</v>
      </c>
      <c r="I115" s="3"/>
      <c r="J115" s="3"/>
      <c r="K115" s="3" t="s">
        <v>24</v>
      </c>
      <c r="L115" s="3"/>
      <c r="M115" s="3"/>
      <c r="N115" s="3"/>
      <c r="O115" s="8"/>
      <c r="P115" s="8"/>
      <c r="Q115" s="3"/>
      <c r="R115" s="3"/>
      <c r="S115" s="3"/>
      <c r="T115" s="2"/>
    </row>
    <row r="116" spans="2:20" ht="15.75" x14ac:dyDescent="0.25">
      <c r="B116" s="2"/>
      <c r="C116" s="9" t="s">
        <v>23</v>
      </c>
      <c r="D116" s="3"/>
      <c r="E116" s="3"/>
      <c r="F116" s="3"/>
      <c r="G116" s="3" t="s">
        <v>4</v>
      </c>
      <c r="H116" s="8">
        <f>VLOOKUP(F108,[1]SALARY!$B$2:$CT$2732,15,"FALSE")</f>
        <v>3300000</v>
      </c>
      <c r="I116" s="3"/>
      <c r="J116" s="3"/>
      <c r="K116" s="3" t="s">
        <v>22</v>
      </c>
      <c r="L116" s="3"/>
      <c r="M116" s="3"/>
      <c r="N116" s="3" t="s">
        <v>4</v>
      </c>
      <c r="O116" s="8">
        <f>-VLOOKUP(F108,[1]SALARY!$B$2:$CT$2732,44,"FALSE")</f>
        <v>0</v>
      </c>
      <c r="P116" s="8">
        <f>VLOOKUP(F108,[1]SALARY!$B$2:$CT$2732,43,"FALSE")</f>
        <v>0</v>
      </c>
      <c r="Q116" s="3"/>
      <c r="R116" s="3"/>
      <c r="S116" s="3"/>
      <c r="T116" s="2"/>
    </row>
    <row r="117" spans="2:20" ht="15.75" x14ac:dyDescent="0.25">
      <c r="B117" s="2"/>
      <c r="C117" s="9" t="s">
        <v>21</v>
      </c>
      <c r="D117" s="3"/>
      <c r="E117" s="3"/>
      <c r="F117" s="3"/>
      <c r="G117" s="3" t="s">
        <v>4</v>
      </c>
      <c r="H117" s="8">
        <f>VLOOKUP(F108,[1]SALARY!$B$2:$CT$2732,16,"FALSE")</f>
        <v>0</v>
      </c>
      <c r="I117" s="3"/>
      <c r="J117" s="3"/>
      <c r="K117" s="3" t="s">
        <v>20</v>
      </c>
      <c r="L117" s="3"/>
      <c r="M117" s="3"/>
      <c r="N117" s="3" t="s">
        <v>4</v>
      </c>
      <c r="O117" s="8">
        <f>-VLOOKUP(F108,[1]SALARY!$B$2:$CT$2732,58,"FALSE")</f>
        <v>-170248</v>
      </c>
      <c r="P117" s="8" t="s">
        <v>19</v>
      </c>
      <c r="Q117" s="3"/>
      <c r="R117" s="3"/>
      <c r="S117" s="3"/>
      <c r="T117" s="2"/>
    </row>
    <row r="118" spans="2:20" ht="15.75" x14ac:dyDescent="0.25">
      <c r="B118" s="2"/>
      <c r="C118" s="9" t="s">
        <v>18</v>
      </c>
      <c r="D118" s="3"/>
      <c r="E118" s="3"/>
      <c r="F118" s="3"/>
      <c r="G118" s="3" t="s">
        <v>4</v>
      </c>
      <c r="H118" s="8">
        <f>VLOOKUP(F108,[1]SALARY!$B$2:$CT$2732,17,"FALSE")</f>
        <v>0</v>
      </c>
      <c r="I118" s="3"/>
      <c r="J118" s="3"/>
      <c r="K118" s="3" t="s">
        <v>17</v>
      </c>
      <c r="L118" s="3"/>
      <c r="M118" s="3"/>
      <c r="N118" s="3" t="s">
        <v>4</v>
      </c>
      <c r="O118" s="8">
        <f>-VLOOKUP(F108,[1]SALARY!$B$2:$CT$2732,61,"FALSE")</f>
        <v>-132000</v>
      </c>
      <c r="P118" s="8"/>
      <c r="Q118" s="3"/>
      <c r="R118" s="3"/>
      <c r="S118" s="3"/>
      <c r="T118" s="2"/>
    </row>
    <row r="119" spans="2:20" ht="15.75" x14ac:dyDescent="0.25">
      <c r="B119" s="2"/>
      <c r="C119" s="9" t="s">
        <v>16</v>
      </c>
      <c r="D119" s="3"/>
      <c r="E119" s="3"/>
      <c r="F119" s="3"/>
      <c r="G119" s="3" t="s">
        <v>4</v>
      </c>
      <c r="H119" s="8">
        <f>VLOOKUP(F108,[1]SALARY!$B$2:$CT$2732,31,"FALSE")</f>
        <v>252380.95238095237</v>
      </c>
      <c r="I119" s="3"/>
      <c r="J119" s="3"/>
      <c r="K119" s="3" t="s">
        <v>15</v>
      </c>
      <c r="L119" s="3"/>
      <c r="M119" s="3"/>
      <c r="N119" s="3" t="s">
        <v>4</v>
      </c>
      <c r="O119" s="8">
        <f>-VLOOKUP(F108,[1]SALARY!$B$2:$CT$2732,59,"FALSE")</f>
        <v>-85124</v>
      </c>
      <c r="P119" s="8" t="s">
        <v>14</v>
      </c>
      <c r="Q119" s="3"/>
      <c r="R119" s="3"/>
      <c r="S119" s="3"/>
      <c r="T119" s="2"/>
    </row>
    <row r="120" spans="2:20" ht="15.75" x14ac:dyDescent="0.25">
      <c r="B120" s="2"/>
      <c r="C120" s="9" t="s">
        <v>13</v>
      </c>
      <c r="D120" s="3"/>
      <c r="E120" s="3"/>
      <c r="F120" s="3"/>
      <c r="G120" s="3" t="s">
        <v>4</v>
      </c>
      <c r="H120" s="8">
        <f>VLOOKUP(F108,[1]SALARY!$B$2:$CT$2732,32,"FALSE")</f>
        <v>5300000</v>
      </c>
      <c r="I120" s="3"/>
      <c r="J120" s="3"/>
      <c r="K120" s="3" t="s">
        <v>12</v>
      </c>
      <c r="L120" s="3"/>
      <c r="M120" s="3"/>
      <c r="N120" s="3" t="s">
        <v>4</v>
      </c>
      <c r="O120" s="8">
        <f>-VLOOKUP(F108,[1]SALARY!$B$2:$CT$2732,57,"FALSE")</f>
        <v>-488400</v>
      </c>
      <c r="P120" s="8" t="s">
        <v>11</v>
      </c>
      <c r="Q120" s="3"/>
      <c r="R120" s="3"/>
      <c r="S120" s="3"/>
      <c r="T120" s="2"/>
    </row>
    <row r="121" spans="2:20" ht="15.75" x14ac:dyDescent="0.25">
      <c r="B121" s="2"/>
      <c r="C121" s="9" t="s">
        <v>10</v>
      </c>
      <c r="D121" s="3"/>
      <c r="E121" s="3"/>
      <c r="F121" s="3"/>
      <c r="G121" s="3" t="s">
        <v>4</v>
      </c>
      <c r="H121" s="8">
        <f>VLOOKUP(F108,[1]SALARY!$B$2:$CT$2732,33,"FALSE")</f>
        <v>0</v>
      </c>
      <c r="I121" s="3"/>
      <c r="J121" s="3"/>
      <c r="K121" s="3"/>
      <c r="L121" s="3"/>
      <c r="M121" s="3"/>
      <c r="N121" s="3"/>
      <c r="O121" s="8"/>
      <c r="P121" s="3"/>
      <c r="Q121" s="3"/>
      <c r="R121" s="3"/>
      <c r="S121" s="3"/>
      <c r="T121" s="2"/>
    </row>
    <row r="122" spans="2:20" ht="15.75" x14ac:dyDescent="0.25">
      <c r="B122" s="2"/>
      <c r="C122" s="9" t="s">
        <v>9</v>
      </c>
      <c r="G122" s="3" t="s">
        <v>4</v>
      </c>
      <c r="H122" s="8">
        <f>VLOOKUP(F108,[1]SALARY!$B$2:$CT$2732,34,"FALSE")</f>
        <v>0</v>
      </c>
      <c r="R122" s="3"/>
      <c r="S122" s="3"/>
      <c r="T122" s="2"/>
    </row>
    <row r="123" spans="2:20" ht="15.75" x14ac:dyDescent="0.25">
      <c r="B123" s="2"/>
      <c r="C123" s="3"/>
      <c r="D123" s="3"/>
      <c r="E123" s="3"/>
      <c r="F123" s="3"/>
      <c r="G123" s="3"/>
      <c r="H123" s="8"/>
      <c r="I123" s="3"/>
      <c r="J123" s="3"/>
      <c r="K123" s="3"/>
      <c r="L123" s="3"/>
      <c r="M123" s="3"/>
      <c r="N123" s="3"/>
      <c r="O123" s="8"/>
      <c r="P123" s="3"/>
      <c r="Q123" s="3"/>
      <c r="R123" s="3"/>
      <c r="S123" s="3"/>
      <c r="T123" s="2"/>
    </row>
    <row r="124" spans="2:20" ht="15.75" x14ac:dyDescent="0.25">
      <c r="B124" s="2"/>
      <c r="C124" s="9" t="s">
        <v>8</v>
      </c>
      <c r="D124" s="3"/>
      <c r="E124" s="3"/>
      <c r="F124" s="3"/>
      <c r="G124" s="3" t="s">
        <v>4</v>
      </c>
      <c r="H124" s="8">
        <f>SUM(H115:H123)</f>
        <v>10852380.952380951</v>
      </c>
      <c r="I124" s="3"/>
      <c r="J124" s="3"/>
      <c r="K124" s="3" t="s">
        <v>7</v>
      </c>
      <c r="L124" s="3"/>
      <c r="M124" s="3"/>
      <c r="N124" s="3" t="s">
        <v>4</v>
      </c>
      <c r="O124" s="8">
        <f>SUM(O116:O123)</f>
        <v>-875772</v>
      </c>
      <c r="P124" s="3"/>
      <c r="Q124" s="3"/>
      <c r="R124" s="3"/>
      <c r="S124" s="3"/>
      <c r="T124" s="2"/>
    </row>
    <row r="125" spans="2:20" ht="15.75" x14ac:dyDescent="0.25">
      <c r="B125" s="2"/>
      <c r="C125" s="3"/>
      <c r="D125" s="3"/>
      <c r="E125" s="3"/>
      <c r="F125" s="3"/>
      <c r="G125" s="3"/>
      <c r="H125" s="8"/>
      <c r="I125" s="3"/>
      <c r="J125" s="3"/>
      <c r="K125" s="3"/>
      <c r="L125" s="3"/>
      <c r="M125" s="3"/>
      <c r="N125" s="3"/>
      <c r="O125" s="8"/>
      <c r="P125" s="3"/>
      <c r="Q125" s="3"/>
      <c r="R125" s="3"/>
      <c r="S125" s="3"/>
      <c r="T125" s="2"/>
    </row>
    <row r="126" spans="2:20" ht="15.75" x14ac:dyDescent="0.25">
      <c r="B126" s="2"/>
      <c r="C126" s="3"/>
      <c r="D126" s="3" t="s">
        <v>6</v>
      </c>
      <c r="E126" s="3"/>
      <c r="F126" s="3"/>
      <c r="G126" s="3" t="s">
        <v>4</v>
      </c>
      <c r="H126" s="8">
        <f>VLOOKUP(F108,[1]SALARY!$B$2:$CT$2732,49,"FALSE")</f>
        <v>0</v>
      </c>
      <c r="I126" s="7">
        <f>VLOOKUP(F108,[1]SALARY!$B$2:$CT$2732,50,"FALSE")</f>
        <v>0</v>
      </c>
      <c r="J126" s="6"/>
      <c r="K126" s="3"/>
      <c r="L126" s="3"/>
      <c r="M126" s="3"/>
      <c r="N126" s="3"/>
      <c r="O126" s="3"/>
      <c r="P126" s="3"/>
      <c r="Q126" s="3"/>
      <c r="R126" s="3"/>
      <c r="S126" s="3"/>
      <c r="T126" s="2"/>
    </row>
    <row r="127" spans="2:20" ht="15.75" x14ac:dyDescent="0.25">
      <c r="B127" s="2"/>
      <c r="C127" s="3"/>
      <c r="D127" s="5" t="s">
        <v>5</v>
      </c>
      <c r="E127" s="5"/>
      <c r="F127" s="5"/>
      <c r="G127" s="5" t="s">
        <v>4</v>
      </c>
      <c r="H127" s="4">
        <f>H124+O124</f>
        <v>9976608.9523809515</v>
      </c>
      <c r="I127" s="3"/>
      <c r="J127" s="3"/>
      <c r="K127" s="3"/>
      <c r="L127" s="3"/>
      <c r="M127" s="3"/>
      <c r="N127" s="3"/>
      <c r="O127" s="3" t="s">
        <v>3</v>
      </c>
      <c r="P127" s="3"/>
      <c r="Q127" s="3"/>
      <c r="R127" s="3"/>
      <c r="S127" s="3"/>
      <c r="T127" s="2"/>
    </row>
    <row r="128" spans="2:20" ht="15.75" x14ac:dyDescent="0.25"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2"/>
      <c r="Q128" s="3"/>
      <c r="R128" s="3"/>
      <c r="S128" s="3"/>
      <c r="T128" s="2"/>
    </row>
    <row r="129" spans="2:20" ht="15.75" x14ac:dyDescent="0.25">
      <c r="B129" s="2"/>
      <c r="C129" s="3" t="s">
        <v>2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 t="s">
        <v>1</v>
      </c>
      <c r="P129" s="3"/>
      <c r="Q129" s="3"/>
      <c r="R129" s="3"/>
      <c r="S129" s="3"/>
      <c r="T129" s="2"/>
    </row>
    <row r="130" spans="2:20" ht="15.75" x14ac:dyDescent="0.25"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2"/>
    </row>
    <row r="131" spans="2:20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 t="s">
        <v>0</v>
      </c>
      <c r="P131" s="2"/>
      <c r="Q131" s="2"/>
      <c r="R131" s="2"/>
      <c r="S131" s="2"/>
      <c r="T131" s="2"/>
    </row>
    <row r="134" spans="2:20" ht="18.75" x14ac:dyDescent="0.3">
      <c r="B134" s="2"/>
      <c r="C134" s="2"/>
      <c r="D134" s="2"/>
      <c r="E134" s="2"/>
      <c r="F134" s="2"/>
      <c r="G134" s="2"/>
      <c r="H134" s="3"/>
      <c r="I134" s="15" t="s">
        <v>40</v>
      </c>
      <c r="J134" s="15"/>
      <c r="K134" s="15"/>
      <c r="L134" s="2"/>
      <c r="M134" s="2"/>
      <c r="N134" s="2"/>
      <c r="O134" s="2"/>
      <c r="P134" s="14" t="s">
        <v>39</v>
      </c>
      <c r="Q134" s="14"/>
      <c r="R134" s="14"/>
      <c r="S134" s="14"/>
      <c r="T134" s="2"/>
    </row>
    <row r="135" spans="2:20" ht="15.75" x14ac:dyDescent="0.25">
      <c r="B135" s="2"/>
      <c r="C135" s="2"/>
      <c r="D135" s="2"/>
      <c r="E135" s="2"/>
      <c r="F135" s="2"/>
      <c r="G135" s="2"/>
      <c r="H135" s="5"/>
      <c r="I135" s="12" t="s">
        <v>38</v>
      </c>
      <c r="J135" s="11" t="s">
        <v>37</v>
      </c>
      <c r="K135" s="13" t="s">
        <v>36</v>
      </c>
      <c r="L135" s="2"/>
      <c r="N135" s="2"/>
      <c r="O135" s="2"/>
      <c r="P135" s="2"/>
      <c r="Q135" s="2"/>
      <c r="R135" s="2"/>
      <c r="S135" s="2"/>
      <c r="T135" s="2"/>
    </row>
    <row r="136" spans="2:20" ht="15.75" x14ac:dyDescent="0.25">
      <c r="B136" s="2"/>
      <c r="C136" s="2"/>
      <c r="D136" s="2"/>
      <c r="E136" s="2"/>
      <c r="F136" s="2"/>
      <c r="G136" s="2"/>
      <c r="H136" s="5" t="s">
        <v>35</v>
      </c>
      <c r="I136" s="12"/>
      <c r="J136" s="11"/>
      <c r="K136" s="2"/>
      <c r="L136" s="2"/>
      <c r="N136" s="2"/>
      <c r="O136" s="2"/>
      <c r="P136" s="2"/>
      <c r="Q136" s="2"/>
      <c r="R136" s="2"/>
      <c r="S136" s="2"/>
      <c r="T136" s="2"/>
    </row>
    <row r="137" spans="2:20" ht="15.75" x14ac:dyDescent="0.25"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2:20" ht="15.75" x14ac:dyDescent="0.25">
      <c r="B138" s="2"/>
      <c r="C138" s="3" t="s">
        <v>34</v>
      </c>
      <c r="D138" s="3"/>
      <c r="E138" s="3" t="s">
        <v>26</v>
      </c>
      <c r="F138" s="3" t="str">
        <f>VLOOKUP(F139,[1]SALARY!$B$2:$CT$2732,2,"FALSE")</f>
        <v>Kosim</v>
      </c>
      <c r="G138" s="3"/>
      <c r="H138" s="2"/>
      <c r="I138" s="3"/>
      <c r="J138" s="3"/>
      <c r="K138" s="3"/>
      <c r="L138" s="3"/>
      <c r="M138" s="3"/>
      <c r="N138" s="3"/>
      <c r="O138" s="3"/>
      <c r="P138" s="3" t="s">
        <v>33</v>
      </c>
      <c r="Q138" s="3" t="s">
        <v>26</v>
      </c>
      <c r="R138" s="3">
        <f>VLOOKUP(F139,[1]SALARY!$B$2:$CT$2732,5,"FALSE")</f>
        <v>7</v>
      </c>
      <c r="S138" s="3"/>
      <c r="T138" s="2"/>
    </row>
    <row r="139" spans="2:20" ht="15.75" x14ac:dyDescent="0.25">
      <c r="B139" s="2"/>
      <c r="C139" s="3" t="s">
        <v>32</v>
      </c>
      <c r="D139" s="3"/>
      <c r="E139" s="3" t="s">
        <v>26</v>
      </c>
      <c r="F139" s="10">
        <f>[1]SALARY!B1401</f>
        <v>19080018</v>
      </c>
      <c r="G139" s="10"/>
      <c r="H139" s="2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2"/>
    </row>
    <row r="140" spans="2:20" ht="15.75" x14ac:dyDescent="0.25">
      <c r="B140" s="2"/>
      <c r="C140" s="9" t="s">
        <v>31</v>
      </c>
      <c r="D140" s="3"/>
      <c r="E140" s="3" t="s">
        <v>26</v>
      </c>
      <c r="F140" s="3" t="str">
        <f>VLOOKUP(F139,[1]SALARY!$B$2:$CT$2732,4,"FALSE")</f>
        <v>PT MAV</v>
      </c>
      <c r="G140" s="3"/>
      <c r="H140" s="2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2"/>
    </row>
    <row r="141" spans="2:20" ht="15.75" x14ac:dyDescent="0.25"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2"/>
    </row>
    <row r="142" spans="2:20" ht="15.75" x14ac:dyDescent="0.25"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2"/>
    </row>
    <row r="143" spans="2:20" ht="15.75" x14ac:dyDescent="0.25">
      <c r="B143" s="2"/>
      <c r="C143" s="9" t="s">
        <v>30</v>
      </c>
      <c r="D143" s="3"/>
      <c r="E143" s="3" t="s">
        <v>26</v>
      </c>
      <c r="F143" s="3" t="str">
        <f>VLOOKUP(F139,[1]SALARY!$B$2:$CT$2732,3,"FALSE")</f>
        <v>Asst Manager Foundry Ferrous</v>
      </c>
      <c r="G143" s="3"/>
      <c r="H143" s="3"/>
      <c r="I143" s="3"/>
      <c r="J143" s="3" t="s">
        <v>29</v>
      </c>
      <c r="K143" s="3"/>
      <c r="L143" s="3" t="s">
        <v>26</v>
      </c>
      <c r="M143" s="3" t="str">
        <f>VLOOKUP(F139,[1]SALARY!$B$2:$CT$2732,7,"FALSE")</f>
        <v>K/3</v>
      </c>
      <c r="N143" s="3"/>
      <c r="O143" s="3"/>
      <c r="P143" s="3" t="s">
        <v>28</v>
      </c>
      <c r="Q143" s="3" t="s">
        <v>26</v>
      </c>
      <c r="R143" s="3" t="str">
        <f>VLOOKUP(F139,[1]SALARY!$B$2:$CT$2732,9,"FALSE")</f>
        <v>Mandiri</v>
      </c>
      <c r="S143" s="3"/>
      <c r="T143" s="2"/>
    </row>
    <row r="144" spans="2:20" ht="15.75" x14ac:dyDescent="0.25"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 t="s">
        <v>27</v>
      </c>
      <c r="Q144" s="3" t="s">
        <v>26</v>
      </c>
      <c r="R144" s="3">
        <f>VLOOKUP(F139,[1]SALARY!$B$2:$CT$2732,10,"FALSE")</f>
        <v>0</v>
      </c>
      <c r="S144" s="3"/>
      <c r="T144" s="2"/>
    </row>
    <row r="145" spans="2:20" ht="15.75" x14ac:dyDescent="0.25"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2"/>
    </row>
    <row r="146" spans="2:20" ht="15.75" x14ac:dyDescent="0.25">
      <c r="B146" s="2"/>
      <c r="C146" s="3" t="s">
        <v>25</v>
      </c>
      <c r="D146" s="3"/>
      <c r="E146" s="3"/>
      <c r="F146" s="3"/>
      <c r="G146" s="3" t="s">
        <v>4</v>
      </c>
      <c r="H146" s="8">
        <f>VLOOKUP(F139,[1]SALARY!$B$2:$CT$2732,14,"FALSE")</f>
        <v>2000000</v>
      </c>
      <c r="I146" s="3"/>
      <c r="J146" s="3"/>
      <c r="K146" s="3" t="s">
        <v>24</v>
      </c>
      <c r="L146" s="3"/>
      <c r="M146" s="3"/>
      <c r="N146" s="3"/>
      <c r="O146" s="8"/>
      <c r="P146" s="8"/>
      <c r="Q146" s="3"/>
      <c r="R146" s="3"/>
      <c r="S146" s="3"/>
      <c r="T146" s="2"/>
    </row>
    <row r="147" spans="2:20" ht="15.75" x14ac:dyDescent="0.25">
      <c r="B147" s="2"/>
      <c r="C147" s="9" t="s">
        <v>23</v>
      </c>
      <c r="D147" s="3"/>
      <c r="E147" s="3"/>
      <c r="F147" s="3"/>
      <c r="G147" s="3" t="s">
        <v>4</v>
      </c>
      <c r="H147" s="8">
        <f>VLOOKUP(F139,[1]SALARY!$B$2:$CT$2732,15,"FALSE")</f>
        <v>1925000</v>
      </c>
      <c r="I147" s="3"/>
      <c r="J147" s="3"/>
      <c r="K147" s="3" t="s">
        <v>22</v>
      </c>
      <c r="L147" s="3"/>
      <c r="M147" s="3"/>
      <c r="N147" s="3" t="s">
        <v>4</v>
      </c>
      <c r="O147" s="8">
        <f>-VLOOKUP(F139,[1]SALARY!$B$2:$CT$2732,44,"FALSE")</f>
        <v>0</v>
      </c>
      <c r="P147" s="8">
        <f>VLOOKUP(F139,[1]SALARY!$B$2:$CT$2732,43,"FALSE")</f>
        <v>0</v>
      </c>
      <c r="Q147" s="3"/>
      <c r="R147" s="3"/>
      <c r="S147" s="3"/>
      <c r="T147" s="2"/>
    </row>
    <row r="148" spans="2:20" ht="15.75" x14ac:dyDescent="0.25">
      <c r="B148" s="2"/>
      <c r="C148" s="9" t="s">
        <v>21</v>
      </c>
      <c r="D148" s="3"/>
      <c r="E148" s="3"/>
      <c r="F148" s="3"/>
      <c r="G148" s="3" t="s">
        <v>4</v>
      </c>
      <c r="H148" s="8">
        <f>VLOOKUP(F139,[1]SALARY!$B$2:$CT$2732,16,"FALSE")</f>
        <v>0</v>
      </c>
      <c r="I148" s="3"/>
      <c r="J148" s="3"/>
      <c r="K148" s="3" t="s">
        <v>20</v>
      </c>
      <c r="L148" s="3"/>
      <c r="M148" s="3"/>
      <c r="N148" s="3" t="s">
        <v>4</v>
      </c>
      <c r="O148" s="8">
        <f>-VLOOKUP(F139,[1]SALARY!$B$2:$CT$2732,58,"FALSE")</f>
        <v>-154000</v>
      </c>
      <c r="P148" s="8" t="s">
        <v>19</v>
      </c>
      <c r="Q148" s="3"/>
      <c r="R148" s="3"/>
      <c r="S148" s="3"/>
      <c r="T148" s="2"/>
    </row>
    <row r="149" spans="2:20" ht="15.75" x14ac:dyDescent="0.25">
      <c r="B149" s="2"/>
      <c r="C149" s="9" t="s">
        <v>18</v>
      </c>
      <c r="D149" s="3"/>
      <c r="E149" s="3"/>
      <c r="F149" s="3"/>
      <c r="G149" s="3" t="s">
        <v>4</v>
      </c>
      <c r="H149" s="8">
        <f>VLOOKUP(F139,[1]SALARY!$B$2:$CT$2732,17,"FALSE")</f>
        <v>0</v>
      </c>
      <c r="I149" s="3"/>
      <c r="J149" s="3"/>
      <c r="K149" s="3" t="s">
        <v>17</v>
      </c>
      <c r="L149" s="3"/>
      <c r="M149" s="3"/>
      <c r="N149" s="3" t="s">
        <v>4</v>
      </c>
      <c r="O149" s="8">
        <f>-VLOOKUP(F139,[1]SALARY!$B$2:$CT$2732,61,"FALSE")</f>
        <v>-77000</v>
      </c>
      <c r="P149" s="8"/>
      <c r="Q149" s="3"/>
      <c r="R149" s="3"/>
      <c r="S149" s="3"/>
      <c r="T149" s="2"/>
    </row>
    <row r="150" spans="2:20" ht="15.75" x14ac:dyDescent="0.25">
      <c r="B150" s="2"/>
      <c r="C150" s="9" t="s">
        <v>16</v>
      </c>
      <c r="D150" s="3"/>
      <c r="E150" s="3"/>
      <c r="F150" s="3"/>
      <c r="G150" s="3" t="s">
        <v>4</v>
      </c>
      <c r="H150" s="8">
        <f>VLOOKUP(F139,[1]SALARY!$B$2:$CT$2732,31,"FALSE")</f>
        <v>186904.76190476189</v>
      </c>
      <c r="I150" s="3"/>
      <c r="J150" s="3"/>
      <c r="K150" s="3" t="s">
        <v>15</v>
      </c>
      <c r="L150" s="3"/>
      <c r="M150" s="3"/>
      <c r="N150" s="3" t="s">
        <v>4</v>
      </c>
      <c r="O150" s="8">
        <f>-VLOOKUP(F139,[1]SALARY!$B$2:$CT$2732,59,"FALSE")</f>
        <v>-77000</v>
      </c>
      <c r="P150" s="8" t="s">
        <v>14</v>
      </c>
      <c r="Q150" s="3"/>
      <c r="R150" s="3"/>
      <c r="S150" s="3"/>
      <c r="T150" s="2"/>
    </row>
    <row r="151" spans="2:20" ht="15.75" x14ac:dyDescent="0.25">
      <c r="B151" s="2"/>
      <c r="C151" s="9" t="s">
        <v>13</v>
      </c>
      <c r="D151" s="3"/>
      <c r="E151" s="3"/>
      <c r="F151" s="3"/>
      <c r="G151" s="3" t="s">
        <v>4</v>
      </c>
      <c r="H151" s="8">
        <f>VLOOKUP(F139,[1]SALARY!$B$2:$CT$2732,32,"FALSE")</f>
        <v>3925000</v>
      </c>
      <c r="I151" s="3"/>
      <c r="J151" s="3"/>
      <c r="K151" s="3" t="s">
        <v>12</v>
      </c>
      <c r="L151" s="3"/>
      <c r="M151" s="3"/>
      <c r="N151" s="3" t="s">
        <v>4</v>
      </c>
      <c r="O151" s="8">
        <f>-VLOOKUP(F139,[1]SALARY!$B$2:$CT$2732,57,"FALSE")</f>
        <v>-284900</v>
      </c>
      <c r="P151" s="8" t="s">
        <v>11</v>
      </c>
      <c r="Q151" s="3"/>
      <c r="R151" s="3"/>
      <c r="S151" s="3"/>
      <c r="T151" s="2"/>
    </row>
    <row r="152" spans="2:20" ht="15.75" x14ac:dyDescent="0.25">
      <c r="B152" s="2"/>
      <c r="C152" s="9" t="s">
        <v>10</v>
      </c>
      <c r="D152" s="3"/>
      <c r="E152" s="3"/>
      <c r="F152" s="3"/>
      <c r="G152" s="3" t="s">
        <v>4</v>
      </c>
      <c r="H152" s="8">
        <f>VLOOKUP(F139,[1]SALARY!$B$2:$CT$2732,33,"FALSE")</f>
        <v>0</v>
      </c>
      <c r="I152" s="3"/>
      <c r="J152" s="3"/>
      <c r="K152" s="3"/>
      <c r="L152" s="3"/>
      <c r="M152" s="3"/>
      <c r="N152" s="3"/>
      <c r="O152" s="8"/>
      <c r="P152" s="3"/>
      <c r="Q152" s="3"/>
      <c r="R152" s="3"/>
      <c r="S152" s="3"/>
      <c r="T152" s="2"/>
    </row>
    <row r="153" spans="2:20" ht="15.75" x14ac:dyDescent="0.25">
      <c r="B153" s="2"/>
      <c r="C153" s="9" t="s">
        <v>9</v>
      </c>
      <c r="G153" s="3" t="s">
        <v>4</v>
      </c>
      <c r="H153" s="8">
        <f>VLOOKUP(F139,[1]SALARY!$B$2:$CT$2732,34,"FALSE")</f>
        <v>0</v>
      </c>
      <c r="R153" s="3"/>
      <c r="S153" s="3"/>
      <c r="T153" s="2"/>
    </row>
    <row r="154" spans="2:20" ht="15.75" x14ac:dyDescent="0.25">
      <c r="B154" s="2"/>
      <c r="C154" s="3"/>
      <c r="D154" s="3"/>
      <c r="E154" s="3"/>
      <c r="F154" s="3"/>
      <c r="G154" s="3"/>
      <c r="H154" s="8"/>
      <c r="I154" s="3"/>
      <c r="J154" s="3"/>
      <c r="K154" s="3"/>
      <c r="L154" s="3"/>
      <c r="M154" s="3"/>
      <c r="N154" s="3"/>
      <c r="O154" s="8"/>
      <c r="P154" s="3"/>
      <c r="Q154" s="3"/>
      <c r="R154" s="3"/>
      <c r="S154" s="3"/>
      <c r="T154" s="2"/>
    </row>
    <row r="155" spans="2:20" ht="15.75" x14ac:dyDescent="0.25">
      <c r="B155" s="2"/>
      <c r="C155" s="9" t="s">
        <v>8</v>
      </c>
      <c r="D155" s="3"/>
      <c r="E155" s="3"/>
      <c r="F155" s="3"/>
      <c r="G155" s="3" t="s">
        <v>4</v>
      </c>
      <c r="H155" s="8">
        <f>SUM(H146:H154)</f>
        <v>8036904.7619047621</v>
      </c>
      <c r="I155" s="3"/>
      <c r="J155" s="3"/>
      <c r="K155" s="3" t="s">
        <v>7</v>
      </c>
      <c r="L155" s="3"/>
      <c r="M155" s="3"/>
      <c r="N155" s="3" t="s">
        <v>4</v>
      </c>
      <c r="O155" s="8">
        <f>SUM(O147:O154)</f>
        <v>-592900</v>
      </c>
      <c r="P155" s="3"/>
      <c r="Q155" s="3"/>
      <c r="R155" s="3"/>
      <c r="S155" s="3"/>
      <c r="T155" s="2"/>
    </row>
    <row r="156" spans="2:20" ht="15.75" x14ac:dyDescent="0.25">
      <c r="B156" s="2"/>
      <c r="C156" s="3"/>
      <c r="D156" s="3"/>
      <c r="E156" s="3"/>
      <c r="F156" s="3"/>
      <c r="G156" s="3"/>
      <c r="H156" s="8"/>
      <c r="I156" s="3"/>
      <c r="J156" s="3"/>
      <c r="K156" s="3"/>
      <c r="L156" s="3"/>
      <c r="M156" s="3"/>
      <c r="N156" s="3"/>
      <c r="O156" s="8"/>
      <c r="P156" s="3"/>
      <c r="Q156" s="3"/>
      <c r="R156" s="3"/>
      <c r="S156" s="3"/>
      <c r="T156" s="2"/>
    </row>
    <row r="157" spans="2:20" ht="15.75" x14ac:dyDescent="0.25">
      <c r="B157" s="2"/>
      <c r="C157" s="3"/>
      <c r="D157" s="3" t="s">
        <v>6</v>
      </c>
      <c r="E157" s="3"/>
      <c r="F157" s="3"/>
      <c r="G157" s="3" t="s">
        <v>4</v>
      </c>
      <c r="H157" s="8">
        <f>VLOOKUP(F139,[1]SALARY!$B$2:$CT$2732,49,"FALSE")</f>
        <v>0</v>
      </c>
      <c r="I157" s="7">
        <f>VLOOKUP(F139,[1]SALARY!$B$2:$CT$2732,50,"FALSE")</f>
        <v>0</v>
      </c>
      <c r="J157" s="6"/>
      <c r="K157" s="3"/>
      <c r="L157" s="3"/>
      <c r="M157" s="3"/>
      <c r="N157" s="3"/>
      <c r="O157" s="3"/>
      <c r="P157" s="3"/>
      <c r="Q157" s="3"/>
      <c r="R157" s="3"/>
      <c r="S157" s="3"/>
      <c r="T157" s="2"/>
    </row>
    <row r="158" spans="2:20" ht="15.75" x14ac:dyDescent="0.25">
      <c r="B158" s="2"/>
      <c r="C158" s="3"/>
      <c r="D158" s="5" t="s">
        <v>5</v>
      </c>
      <c r="E158" s="5"/>
      <c r="F158" s="5"/>
      <c r="G158" s="5" t="s">
        <v>4</v>
      </c>
      <c r="H158" s="4">
        <f>H155+O155</f>
        <v>7444004.7619047621</v>
      </c>
      <c r="I158" s="3"/>
      <c r="J158" s="3"/>
      <c r="K158" s="3"/>
      <c r="L158" s="3"/>
      <c r="M158" s="3"/>
      <c r="N158" s="3"/>
      <c r="O158" s="3" t="s">
        <v>3</v>
      </c>
      <c r="P158" s="3"/>
      <c r="Q158" s="3"/>
      <c r="R158" s="3"/>
      <c r="S158" s="3"/>
      <c r="T158" s="2"/>
    </row>
    <row r="159" spans="2:20" ht="15.75" x14ac:dyDescent="0.25"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2"/>
      <c r="Q159" s="3"/>
      <c r="R159" s="3"/>
      <c r="S159" s="3"/>
      <c r="T159" s="2"/>
    </row>
    <row r="160" spans="2:20" ht="15.75" x14ac:dyDescent="0.25">
      <c r="B160" s="2"/>
      <c r="C160" s="3" t="s">
        <v>2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 t="s">
        <v>1</v>
      </c>
      <c r="P160" s="3"/>
      <c r="Q160" s="3"/>
      <c r="R160" s="3"/>
      <c r="S160" s="3"/>
      <c r="T160" s="2"/>
    </row>
    <row r="161" spans="2:20" ht="15.75" x14ac:dyDescent="0.25"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2"/>
    </row>
    <row r="162" spans="2:20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 t="s">
        <v>0</v>
      </c>
      <c r="P162" s="2"/>
      <c r="Q162" s="2"/>
      <c r="R162" s="2"/>
      <c r="S162" s="2"/>
      <c r="T162" s="2"/>
    </row>
    <row r="166" spans="2:20" ht="18.75" x14ac:dyDescent="0.3">
      <c r="B166" s="2"/>
      <c r="C166" s="2"/>
      <c r="D166" s="2"/>
      <c r="E166" s="2"/>
      <c r="F166" s="2"/>
      <c r="G166" s="2"/>
      <c r="H166" s="3"/>
      <c r="I166" s="15" t="s">
        <v>40</v>
      </c>
      <c r="J166" s="15"/>
      <c r="K166" s="15"/>
      <c r="L166" s="2"/>
      <c r="M166" s="2"/>
      <c r="N166" s="2"/>
      <c r="O166" s="2"/>
      <c r="P166" s="14" t="s">
        <v>39</v>
      </c>
      <c r="Q166" s="14"/>
      <c r="R166" s="14"/>
      <c r="S166" s="14"/>
      <c r="T166" s="2"/>
    </row>
    <row r="167" spans="2:20" ht="15.75" x14ac:dyDescent="0.25">
      <c r="B167" s="2"/>
      <c r="C167" s="2"/>
      <c r="D167" s="2"/>
      <c r="E167" s="2"/>
      <c r="F167" s="2"/>
      <c r="G167" s="2"/>
      <c r="H167" s="5"/>
      <c r="I167" s="12" t="s">
        <v>38</v>
      </c>
      <c r="J167" s="11" t="s">
        <v>37</v>
      </c>
      <c r="K167" s="13" t="s">
        <v>36</v>
      </c>
      <c r="L167" s="2"/>
      <c r="N167" s="2"/>
      <c r="O167" s="2"/>
      <c r="P167" s="2"/>
      <c r="Q167" s="2"/>
      <c r="R167" s="2"/>
      <c r="S167" s="2"/>
      <c r="T167" s="2"/>
    </row>
    <row r="168" spans="2:20" ht="15.75" x14ac:dyDescent="0.25">
      <c r="B168" s="2"/>
      <c r="C168" s="2"/>
      <c r="D168" s="2"/>
      <c r="E168" s="2"/>
      <c r="F168" s="2"/>
      <c r="G168" s="2"/>
      <c r="H168" s="5" t="s">
        <v>35</v>
      </c>
      <c r="I168" s="12"/>
      <c r="J168" s="11"/>
      <c r="K168" s="2"/>
      <c r="L168" s="2"/>
      <c r="N168" s="2"/>
      <c r="O168" s="2"/>
      <c r="P168" s="2"/>
      <c r="Q168" s="2"/>
      <c r="R168" s="2"/>
      <c r="S168" s="2"/>
      <c r="T168" s="2"/>
    </row>
    <row r="169" spans="2:20" ht="15.75" x14ac:dyDescent="0.25"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2:20" ht="15.75" x14ac:dyDescent="0.25">
      <c r="B170" s="2"/>
      <c r="C170" s="3" t="s">
        <v>34</v>
      </c>
      <c r="D170" s="3"/>
      <c r="E170" s="3" t="s">
        <v>26</v>
      </c>
      <c r="F170" s="3" t="str">
        <f>VLOOKUP(F171,[1]SALARY!$B$2:$CT$2732,2,"FALSE")</f>
        <v>Kosim</v>
      </c>
      <c r="G170" s="3"/>
      <c r="H170" s="2"/>
      <c r="I170" s="3"/>
      <c r="J170" s="3"/>
      <c r="K170" s="3"/>
      <c r="L170" s="3"/>
      <c r="M170" s="3"/>
      <c r="N170" s="3"/>
      <c r="O170" s="3"/>
      <c r="P170" s="3" t="s">
        <v>33</v>
      </c>
      <c r="Q170" s="3" t="s">
        <v>26</v>
      </c>
      <c r="R170" s="3">
        <f>VLOOKUP(F171,[1]SALARY!$B$2:$CT$2732,5,"FALSE")</f>
        <v>7</v>
      </c>
      <c r="S170" s="3"/>
      <c r="T170" s="2"/>
    </row>
    <row r="171" spans="2:20" ht="15.75" x14ac:dyDescent="0.25">
      <c r="B171" s="2"/>
      <c r="C171" s="3" t="s">
        <v>32</v>
      </c>
      <c r="D171" s="3"/>
      <c r="E171" s="3" t="s">
        <v>26</v>
      </c>
      <c r="F171" s="10">
        <f>[1]SALARY!B1401</f>
        <v>19080018</v>
      </c>
      <c r="G171" s="10"/>
      <c r="H171" s="2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2"/>
    </row>
    <row r="172" spans="2:20" ht="15.75" x14ac:dyDescent="0.25">
      <c r="B172" s="2"/>
      <c r="C172" s="9" t="s">
        <v>31</v>
      </c>
      <c r="D172" s="3"/>
      <c r="E172" s="3" t="s">
        <v>26</v>
      </c>
      <c r="F172" s="3" t="str">
        <f>VLOOKUP(F171,[1]SALARY!$B$2:$CT$2732,4,"FALSE")</f>
        <v>PT MAV</v>
      </c>
      <c r="G172" s="3"/>
      <c r="H172" s="2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2"/>
    </row>
    <row r="173" spans="2:20" ht="15.75" x14ac:dyDescent="0.25"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2"/>
    </row>
    <row r="174" spans="2:20" ht="15.75" x14ac:dyDescent="0.25"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2"/>
    </row>
    <row r="175" spans="2:20" ht="15.75" x14ac:dyDescent="0.25">
      <c r="B175" s="2"/>
      <c r="C175" s="9" t="s">
        <v>30</v>
      </c>
      <c r="D175" s="3"/>
      <c r="E175" s="3" t="s">
        <v>26</v>
      </c>
      <c r="F175" s="3" t="str">
        <f>VLOOKUP(F171,[1]SALARY!$B$2:$CT$2732,3,"FALSE")</f>
        <v>Asst Manager Foundry Ferrous</v>
      </c>
      <c r="G175" s="3"/>
      <c r="H175" s="3"/>
      <c r="I175" s="3"/>
      <c r="J175" s="3" t="s">
        <v>29</v>
      </c>
      <c r="K175" s="3"/>
      <c r="L175" s="3" t="s">
        <v>26</v>
      </c>
      <c r="M175" s="3" t="str">
        <f>VLOOKUP(F171,[1]SALARY!$B$2:$CT$2732,7,"FALSE")</f>
        <v>K/3</v>
      </c>
      <c r="N175" s="3"/>
      <c r="O175" s="3"/>
      <c r="P175" s="3" t="s">
        <v>28</v>
      </c>
      <c r="Q175" s="3" t="s">
        <v>26</v>
      </c>
      <c r="R175" s="3" t="str">
        <f>VLOOKUP(F171,[1]SALARY!$B$2:$CT$2732,9,"FALSE")</f>
        <v>Mandiri</v>
      </c>
      <c r="S175" s="3"/>
      <c r="T175" s="2"/>
    </row>
    <row r="176" spans="2:20" ht="15.75" x14ac:dyDescent="0.25"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 t="s">
        <v>27</v>
      </c>
      <c r="Q176" s="3" t="s">
        <v>26</v>
      </c>
      <c r="R176" s="3">
        <f>VLOOKUP(F171,[1]SALARY!$B$2:$CT$2732,10,"FALSE")</f>
        <v>0</v>
      </c>
      <c r="S176" s="3"/>
      <c r="T176" s="2"/>
    </row>
    <row r="177" spans="2:20" ht="15.75" x14ac:dyDescent="0.25"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2"/>
    </row>
    <row r="178" spans="2:20" ht="15.75" x14ac:dyDescent="0.25">
      <c r="B178" s="2"/>
      <c r="C178" s="3" t="s">
        <v>25</v>
      </c>
      <c r="D178" s="3"/>
      <c r="E178" s="3"/>
      <c r="F178" s="3"/>
      <c r="G178" s="3" t="s">
        <v>4</v>
      </c>
      <c r="H178" s="8">
        <f>VLOOKUP(F171,[1]SALARY!$B$2:$CT$2732,14,"FALSE")</f>
        <v>2000000</v>
      </c>
      <c r="I178" s="3"/>
      <c r="J178" s="3"/>
      <c r="K178" s="3" t="s">
        <v>24</v>
      </c>
      <c r="L178" s="3"/>
      <c r="M178" s="3"/>
      <c r="N178" s="3"/>
      <c r="O178" s="8"/>
      <c r="P178" s="8"/>
      <c r="Q178" s="3"/>
      <c r="R178" s="3"/>
      <c r="S178" s="3"/>
      <c r="T178" s="2"/>
    </row>
    <row r="179" spans="2:20" ht="15.75" x14ac:dyDescent="0.25">
      <c r="B179" s="2"/>
      <c r="C179" s="9" t="s">
        <v>23</v>
      </c>
      <c r="D179" s="3"/>
      <c r="E179" s="3"/>
      <c r="F179" s="3"/>
      <c r="G179" s="3" t="s">
        <v>4</v>
      </c>
      <c r="H179" s="8">
        <f>VLOOKUP(F171,[1]SALARY!$B$2:$CT$2732,15,"FALSE")</f>
        <v>1925000</v>
      </c>
      <c r="I179" s="3"/>
      <c r="J179" s="3"/>
      <c r="K179" s="3" t="s">
        <v>22</v>
      </c>
      <c r="L179" s="3"/>
      <c r="M179" s="3"/>
      <c r="N179" s="3" t="s">
        <v>4</v>
      </c>
      <c r="O179" s="8">
        <f>-VLOOKUP(F171,[1]SALARY!$B$2:$CT$2732,44,"FALSE")</f>
        <v>0</v>
      </c>
      <c r="P179" s="8">
        <f>VLOOKUP(F171,[1]SALARY!$B$2:$CT$2732,43,"FALSE")</f>
        <v>0</v>
      </c>
      <c r="Q179" s="3"/>
      <c r="R179" s="3"/>
      <c r="S179" s="3"/>
      <c r="T179" s="2"/>
    </row>
    <row r="180" spans="2:20" ht="15.75" x14ac:dyDescent="0.25">
      <c r="B180" s="2"/>
      <c r="C180" s="9" t="s">
        <v>21</v>
      </c>
      <c r="D180" s="3"/>
      <c r="E180" s="3"/>
      <c r="F180" s="3"/>
      <c r="G180" s="3" t="s">
        <v>4</v>
      </c>
      <c r="H180" s="8">
        <f>VLOOKUP(F171,[1]SALARY!$B$2:$CT$2732,16,"FALSE")</f>
        <v>0</v>
      </c>
      <c r="I180" s="3"/>
      <c r="J180" s="3"/>
      <c r="K180" s="3" t="s">
        <v>20</v>
      </c>
      <c r="L180" s="3"/>
      <c r="M180" s="3"/>
      <c r="N180" s="3" t="s">
        <v>4</v>
      </c>
      <c r="O180" s="8">
        <f>-VLOOKUP(F171,[1]SALARY!$B$2:$CT$2732,58,"FALSE")</f>
        <v>-154000</v>
      </c>
      <c r="P180" s="8" t="s">
        <v>19</v>
      </c>
      <c r="Q180" s="3"/>
      <c r="R180" s="3"/>
      <c r="S180" s="3"/>
      <c r="T180" s="2"/>
    </row>
    <row r="181" spans="2:20" ht="15.75" x14ac:dyDescent="0.25">
      <c r="B181" s="2"/>
      <c r="C181" s="9" t="s">
        <v>18</v>
      </c>
      <c r="D181" s="3"/>
      <c r="E181" s="3"/>
      <c r="F181" s="3"/>
      <c r="G181" s="3" t="s">
        <v>4</v>
      </c>
      <c r="H181" s="8">
        <f>VLOOKUP(F171,[1]SALARY!$B$2:$CT$2732,17,"FALSE")</f>
        <v>0</v>
      </c>
      <c r="I181" s="3"/>
      <c r="J181" s="3"/>
      <c r="K181" s="3" t="s">
        <v>17</v>
      </c>
      <c r="L181" s="3"/>
      <c r="M181" s="3"/>
      <c r="N181" s="3" t="s">
        <v>4</v>
      </c>
      <c r="O181" s="8">
        <f>-VLOOKUP(F171,[1]SALARY!$B$2:$CT$2732,61,"FALSE")</f>
        <v>-77000</v>
      </c>
      <c r="P181" s="8"/>
      <c r="Q181" s="3"/>
      <c r="R181" s="3"/>
      <c r="S181" s="3"/>
      <c r="T181" s="2"/>
    </row>
    <row r="182" spans="2:20" ht="15.75" x14ac:dyDescent="0.25">
      <c r="B182" s="2"/>
      <c r="C182" s="9" t="s">
        <v>16</v>
      </c>
      <c r="D182" s="3"/>
      <c r="E182" s="3"/>
      <c r="F182" s="3"/>
      <c r="G182" s="3" t="s">
        <v>4</v>
      </c>
      <c r="H182" s="8">
        <f>VLOOKUP(F171,[1]SALARY!$B$2:$CT$2732,31,"FALSE")</f>
        <v>186904.76190476189</v>
      </c>
      <c r="I182" s="3"/>
      <c r="J182" s="3"/>
      <c r="K182" s="3" t="s">
        <v>15</v>
      </c>
      <c r="L182" s="3"/>
      <c r="M182" s="3"/>
      <c r="N182" s="3" t="s">
        <v>4</v>
      </c>
      <c r="O182" s="8">
        <f>-VLOOKUP(F171,[1]SALARY!$B$2:$CT$2732,59,"FALSE")</f>
        <v>-77000</v>
      </c>
      <c r="P182" s="8" t="s">
        <v>14</v>
      </c>
      <c r="Q182" s="3"/>
      <c r="R182" s="3"/>
      <c r="S182" s="3"/>
      <c r="T182" s="2"/>
    </row>
    <row r="183" spans="2:20" ht="15.75" x14ac:dyDescent="0.25">
      <c r="B183" s="2"/>
      <c r="C183" s="9" t="s">
        <v>13</v>
      </c>
      <c r="D183" s="3"/>
      <c r="E183" s="3"/>
      <c r="F183" s="3"/>
      <c r="G183" s="3" t="s">
        <v>4</v>
      </c>
      <c r="H183" s="8">
        <f>VLOOKUP(F171,[1]SALARY!$B$2:$CT$2732,32,"FALSE")</f>
        <v>3925000</v>
      </c>
      <c r="I183" s="3"/>
      <c r="J183" s="3"/>
      <c r="K183" s="3" t="s">
        <v>12</v>
      </c>
      <c r="L183" s="3"/>
      <c r="M183" s="3"/>
      <c r="N183" s="3" t="s">
        <v>4</v>
      </c>
      <c r="O183" s="8">
        <f>-VLOOKUP(F171,[1]SALARY!$B$2:$CT$2732,57,"FALSE")</f>
        <v>-284900</v>
      </c>
      <c r="P183" s="8" t="s">
        <v>11</v>
      </c>
      <c r="Q183" s="3"/>
      <c r="R183" s="3"/>
      <c r="S183" s="3"/>
      <c r="T183" s="2"/>
    </row>
    <row r="184" spans="2:20" ht="15.75" x14ac:dyDescent="0.25">
      <c r="B184" s="2"/>
      <c r="C184" s="9" t="s">
        <v>10</v>
      </c>
      <c r="D184" s="3"/>
      <c r="E184" s="3"/>
      <c r="F184" s="3"/>
      <c r="G184" s="3" t="s">
        <v>4</v>
      </c>
      <c r="H184" s="8">
        <f>VLOOKUP(F171,[1]SALARY!$B$2:$CT$2732,33,"FALSE")</f>
        <v>0</v>
      </c>
      <c r="I184" s="3"/>
      <c r="J184" s="3"/>
      <c r="K184" s="3"/>
      <c r="L184" s="3"/>
      <c r="M184" s="3"/>
      <c r="N184" s="3"/>
      <c r="O184" s="8"/>
      <c r="P184" s="3"/>
      <c r="Q184" s="3"/>
      <c r="R184" s="3"/>
      <c r="S184" s="3"/>
      <c r="T184" s="2"/>
    </row>
    <row r="185" spans="2:20" ht="15.75" x14ac:dyDescent="0.25">
      <c r="B185" s="2"/>
      <c r="C185" s="9" t="s">
        <v>9</v>
      </c>
      <c r="G185" s="3" t="s">
        <v>4</v>
      </c>
      <c r="H185" s="8">
        <f>VLOOKUP(F171,[1]SALARY!$B$2:$CT$2732,34,"FALSE")</f>
        <v>0</v>
      </c>
      <c r="R185" s="3"/>
      <c r="S185" s="3"/>
      <c r="T185" s="2"/>
    </row>
    <row r="186" spans="2:20" ht="15.75" x14ac:dyDescent="0.25">
      <c r="B186" s="2"/>
      <c r="C186" s="3"/>
      <c r="D186" s="3"/>
      <c r="E186" s="3"/>
      <c r="F186" s="3"/>
      <c r="G186" s="3"/>
      <c r="H186" s="8"/>
      <c r="I186" s="3"/>
      <c r="J186" s="3"/>
      <c r="K186" s="3"/>
      <c r="L186" s="3"/>
      <c r="M186" s="3"/>
      <c r="N186" s="3"/>
      <c r="O186" s="8"/>
      <c r="P186" s="3"/>
      <c r="Q186" s="3"/>
      <c r="R186" s="3"/>
      <c r="S186" s="3"/>
      <c r="T186" s="2"/>
    </row>
    <row r="187" spans="2:20" ht="15.75" x14ac:dyDescent="0.25">
      <c r="B187" s="2"/>
      <c r="C187" s="9" t="s">
        <v>8</v>
      </c>
      <c r="D187" s="3"/>
      <c r="E187" s="3"/>
      <c r="F187" s="3"/>
      <c r="G187" s="3" t="s">
        <v>4</v>
      </c>
      <c r="H187" s="8">
        <f>SUM(H178:H186)</f>
        <v>8036904.7619047621</v>
      </c>
      <c r="I187" s="3"/>
      <c r="J187" s="3"/>
      <c r="K187" s="3" t="s">
        <v>7</v>
      </c>
      <c r="L187" s="3"/>
      <c r="M187" s="3"/>
      <c r="N187" s="3" t="s">
        <v>4</v>
      </c>
      <c r="O187" s="8">
        <f>SUM(O179:O186)</f>
        <v>-592900</v>
      </c>
      <c r="P187" s="3"/>
      <c r="Q187" s="3"/>
      <c r="R187" s="3"/>
      <c r="S187" s="3"/>
      <c r="T187" s="2"/>
    </row>
    <row r="188" spans="2:20" ht="15.75" x14ac:dyDescent="0.25">
      <c r="B188" s="2"/>
      <c r="C188" s="3"/>
      <c r="D188" s="3"/>
      <c r="E188" s="3"/>
      <c r="F188" s="3"/>
      <c r="G188" s="3"/>
      <c r="H188" s="8"/>
      <c r="I188" s="3"/>
      <c r="J188" s="3"/>
      <c r="K188" s="3"/>
      <c r="L188" s="3"/>
      <c r="M188" s="3"/>
      <c r="N188" s="3"/>
      <c r="O188" s="8"/>
      <c r="P188" s="3"/>
      <c r="Q188" s="3"/>
      <c r="R188" s="3"/>
      <c r="S188" s="3"/>
      <c r="T188" s="2"/>
    </row>
    <row r="189" spans="2:20" ht="15.75" x14ac:dyDescent="0.25">
      <c r="B189" s="2"/>
      <c r="C189" s="3"/>
      <c r="D189" s="3" t="s">
        <v>6</v>
      </c>
      <c r="E189" s="3"/>
      <c r="F189" s="3"/>
      <c r="G189" s="3" t="s">
        <v>4</v>
      </c>
      <c r="H189" s="8">
        <f>VLOOKUP(F171,[1]SALARY!$B$2:$CT$2732,49,"FALSE")</f>
        <v>0</v>
      </c>
      <c r="I189" s="7">
        <f>VLOOKUP(F171,[1]SALARY!$B$2:$CT$2732,50,"FALSE")</f>
        <v>0</v>
      </c>
      <c r="J189" s="6"/>
      <c r="K189" s="3"/>
      <c r="L189" s="3"/>
      <c r="M189" s="3"/>
      <c r="N189" s="3"/>
      <c r="O189" s="3"/>
      <c r="P189" s="3"/>
      <c r="Q189" s="3"/>
      <c r="R189" s="3"/>
      <c r="S189" s="3"/>
      <c r="T189" s="2"/>
    </row>
    <row r="190" spans="2:20" ht="15.75" x14ac:dyDescent="0.25">
      <c r="B190" s="2"/>
      <c r="C190" s="3"/>
      <c r="D190" s="5" t="s">
        <v>5</v>
      </c>
      <c r="E190" s="5"/>
      <c r="F190" s="5"/>
      <c r="G190" s="5" t="s">
        <v>4</v>
      </c>
      <c r="H190" s="4">
        <f>H187+O187</f>
        <v>7444004.7619047621</v>
      </c>
      <c r="I190" s="3"/>
      <c r="J190" s="3"/>
      <c r="K190" s="3"/>
      <c r="L190" s="3"/>
      <c r="M190" s="3"/>
      <c r="N190" s="3"/>
      <c r="O190" s="3" t="s">
        <v>3</v>
      </c>
      <c r="P190" s="3"/>
      <c r="Q190" s="3"/>
      <c r="R190" s="3"/>
      <c r="S190" s="3"/>
      <c r="T190" s="2"/>
    </row>
    <row r="191" spans="2:20" ht="15.75" x14ac:dyDescent="0.25"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2"/>
      <c r="Q191" s="3"/>
      <c r="R191" s="3"/>
      <c r="S191" s="3"/>
      <c r="T191" s="2"/>
    </row>
    <row r="192" spans="2:20" ht="15.75" x14ac:dyDescent="0.25">
      <c r="B192" s="2"/>
      <c r="C192" s="3" t="s">
        <v>2</v>
      </c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 t="s">
        <v>1</v>
      </c>
      <c r="P192" s="3"/>
      <c r="Q192" s="3"/>
      <c r="R192" s="3"/>
      <c r="S192" s="3"/>
      <c r="T192" s="2"/>
    </row>
    <row r="193" spans="2:25" ht="15.75" x14ac:dyDescent="0.25"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2"/>
    </row>
    <row r="194" spans="2:25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 t="s">
        <v>0</v>
      </c>
      <c r="P194" s="2"/>
      <c r="Q194" s="2"/>
      <c r="R194" s="2"/>
      <c r="S194" s="2"/>
      <c r="T194" s="2"/>
    </row>
    <row r="196" spans="2:25" ht="18.75" x14ac:dyDescent="0.3">
      <c r="B196" s="2"/>
      <c r="C196" s="2"/>
      <c r="D196" s="2"/>
      <c r="E196" s="2"/>
      <c r="F196" s="2"/>
      <c r="G196" s="2"/>
      <c r="H196" s="3"/>
      <c r="I196" s="15" t="s">
        <v>40</v>
      </c>
      <c r="J196" s="15"/>
      <c r="K196" s="15"/>
      <c r="L196" s="2"/>
      <c r="M196" s="2"/>
      <c r="N196" s="2"/>
      <c r="O196" s="2"/>
      <c r="P196" s="14" t="s">
        <v>39</v>
      </c>
      <c r="Q196" s="14"/>
      <c r="R196" s="14"/>
      <c r="S196" s="14"/>
      <c r="T196" s="2"/>
    </row>
    <row r="197" spans="2:25" ht="15.75" x14ac:dyDescent="0.25">
      <c r="B197" s="2"/>
      <c r="C197" s="2"/>
      <c r="D197" s="2"/>
      <c r="E197" s="2"/>
      <c r="F197" s="2"/>
      <c r="G197" s="2"/>
      <c r="H197" s="5"/>
      <c r="I197" s="12" t="s">
        <v>38</v>
      </c>
      <c r="J197" s="11" t="s">
        <v>37</v>
      </c>
      <c r="K197" s="13" t="s">
        <v>36</v>
      </c>
      <c r="L197" s="2"/>
      <c r="N197" s="2"/>
      <c r="O197" s="2"/>
      <c r="P197" s="2"/>
      <c r="Q197" s="2"/>
      <c r="R197" s="2"/>
      <c r="S197" s="2"/>
      <c r="T197" s="2"/>
    </row>
    <row r="198" spans="2:25" ht="15.75" x14ac:dyDescent="0.25">
      <c r="B198" s="2"/>
      <c r="C198" s="2"/>
      <c r="D198" s="2"/>
      <c r="E198" s="2"/>
      <c r="F198" s="2"/>
      <c r="G198" s="2"/>
      <c r="H198" s="5" t="s">
        <v>35</v>
      </c>
      <c r="I198" s="12"/>
      <c r="J198" s="11"/>
      <c r="K198" s="2"/>
      <c r="L198" s="2"/>
      <c r="N198" s="2"/>
      <c r="O198" s="2"/>
      <c r="P198" s="2"/>
      <c r="Q198" s="2"/>
      <c r="R198" s="2"/>
      <c r="S198" s="2"/>
      <c r="T198" s="2"/>
    </row>
    <row r="199" spans="2:25" ht="15.75" x14ac:dyDescent="0.25"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X199" s="16">
        <v>12060058</v>
      </c>
      <c r="Y199" s="16"/>
    </row>
    <row r="200" spans="2:25" ht="15.75" x14ac:dyDescent="0.25">
      <c r="B200" s="2"/>
      <c r="C200" s="3" t="s">
        <v>34</v>
      </c>
      <c r="D200" s="3"/>
      <c r="E200" s="3" t="s">
        <v>26</v>
      </c>
      <c r="F200" s="3" t="str">
        <f>VLOOKUP(F201,[1]SALARY!$B$2:$CT$2732,2,"FALSE")</f>
        <v>Syarif Irfan Fauzi</v>
      </c>
      <c r="G200" s="3"/>
      <c r="H200" s="2"/>
      <c r="I200" s="3"/>
      <c r="J200" s="3"/>
      <c r="K200" s="3"/>
      <c r="L200" s="3"/>
      <c r="M200" s="3"/>
      <c r="N200" s="3"/>
      <c r="O200" s="3"/>
      <c r="P200" s="3" t="s">
        <v>33</v>
      </c>
      <c r="Q200" s="3" t="s">
        <v>26</v>
      </c>
      <c r="R200" s="3">
        <f>VLOOKUP(F201,[1]SALARY!$B$2:$CT$2732,5,"FALSE")</f>
        <v>10</v>
      </c>
      <c r="S200" s="3"/>
      <c r="T200" s="2"/>
    </row>
    <row r="201" spans="2:25" ht="15.75" x14ac:dyDescent="0.25">
      <c r="B201" s="2"/>
      <c r="C201" s="3" t="s">
        <v>32</v>
      </c>
      <c r="D201" s="3"/>
      <c r="E201" s="3" t="s">
        <v>26</v>
      </c>
      <c r="F201" s="10">
        <f>[1]SALARY!B1404</f>
        <v>19100001</v>
      </c>
      <c r="G201" s="10"/>
      <c r="H201" s="2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2"/>
    </row>
    <row r="202" spans="2:25" ht="15.75" x14ac:dyDescent="0.25">
      <c r="B202" s="2"/>
      <c r="C202" s="9" t="s">
        <v>31</v>
      </c>
      <c r="D202" s="3"/>
      <c r="E202" s="3" t="s">
        <v>26</v>
      </c>
      <c r="F202" s="3" t="str">
        <f>VLOOKUP(F201,[1]SALARY!$B$2:$CT$2732,4,"FALSE")</f>
        <v>PT MAV</v>
      </c>
      <c r="G202" s="3"/>
      <c r="H202" s="2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2"/>
    </row>
    <row r="203" spans="2:25" ht="15.75" x14ac:dyDescent="0.25"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2"/>
    </row>
    <row r="204" spans="2:25" ht="15.75" x14ac:dyDescent="0.25"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2"/>
    </row>
    <row r="205" spans="2:25" ht="15.75" x14ac:dyDescent="0.25">
      <c r="B205" s="2"/>
      <c r="C205" s="9" t="s">
        <v>30</v>
      </c>
      <c r="D205" s="3"/>
      <c r="E205" s="3" t="s">
        <v>26</v>
      </c>
      <c r="F205" s="3" t="str">
        <f>VLOOKUP(F201,[1]SALARY!$B$2:$CT$2732,3,"FALSE")</f>
        <v>Drafter</v>
      </c>
      <c r="G205" s="3"/>
      <c r="H205" s="3"/>
      <c r="I205" s="3"/>
      <c r="J205" s="3" t="s">
        <v>29</v>
      </c>
      <c r="K205" s="3"/>
      <c r="L205" s="3" t="s">
        <v>26</v>
      </c>
      <c r="M205" s="3" t="str">
        <f>VLOOKUP(F201,[1]SALARY!$B$2:$CT$2732,7,"FALSE")</f>
        <v>TK/0</v>
      </c>
      <c r="N205" s="3"/>
      <c r="O205" s="3"/>
      <c r="P205" s="3" t="s">
        <v>28</v>
      </c>
      <c r="Q205" s="3" t="s">
        <v>26</v>
      </c>
      <c r="R205" s="3" t="str">
        <f>VLOOKUP(F201,[1]SALARY!$B$2:$CT$2732,9,"FALSE")</f>
        <v>Mandiri</v>
      </c>
      <c r="S205" s="3"/>
      <c r="T205" s="2"/>
    </row>
    <row r="206" spans="2:25" ht="15.75" x14ac:dyDescent="0.25"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 t="s">
        <v>27</v>
      </c>
      <c r="Q206" s="3" t="s">
        <v>26</v>
      </c>
      <c r="R206" s="3">
        <f>VLOOKUP(F201,[1]SALARY!$B$2:$CT$2732,10,"FALSE")</f>
        <v>0</v>
      </c>
      <c r="S206" s="3"/>
      <c r="T206" s="2"/>
    </row>
    <row r="207" spans="2:25" ht="15.75" x14ac:dyDescent="0.25"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2"/>
    </row>
    <row r="208" spans="2:25" ht="15.75" x14ac:dyDescent="0.25">
      <c r="B208" s="2"/>
      <c r="C208" s="3" t="s">
        <v>25</v>
      </c>
      <c r="D208" s="3"/>
      <c r="E208" s="3"/>
      <c r="F208" s="3"/>
      <c r="G208" s="3" t="s">
        <v>4</v>
      </c>
      <c r="H208" s="8">
        <f>VLOOKUP(F201,[1]SALARY!$B$2:$CT$2732,14,"FALSE")</f>
        <v>2000000</v>
      </c>
      <c r="I208" s="3"/>
      <c r="J208" s="3"/>
      <c r="K208" s="3" t="s">
        <v>24</v>
      </c>
      <c r="L208" s="3"/>
      <c r="M208" s="3"/>
      <c r="N208" s="3"/>
      <c r="O208" s="8"/>
      <c r="P208" s="8"/>
      <c r="Q208" s="3"/>
      <c r="R208" s="3"/>
      <c r="S208" s="3"/>
      <c r="T208" s="2"/>
    </row>
    <row r="209" spans="2:20" ht="15.75" x14ac:dyDescent="0.25">
      <c r="B209" s="2"/>
      <c r="C209" s="9" t="s">
        <v>23</v>
      </c>
      <c r="D209" s="3"/>
      <c r="E209" s="3"/>
      <c r="F209" s="3"/>
      <c r="G209" s="3" t="s">
        <v>4</v>
      </c>
      <c r="H209" s="8">
        <f>VLOOKUP(F201,[1]SALARY!$B$2:$CT$2732,15,"FALSE")</f>
        <v>1152184</v>
      </c>
      <c r="I209" s="3"/>
      <c r="J209" s="3"/>
      <c r="K209" s="3" t="s">
        <v>22</v>
      </c>
      <c r="L209" s="3"/>
      <c r="M209" s="3"/>
      <c r="N209" s="3" t="s">
        <v>4</v>
      </c>
      <c r="O209" s="8">
        <f>-VLOOKUP(F201,[1]SALARY!$B$2:$CT$2732,44,"FALSE")</f>
        <v>0</v>
      </c>
      <c r="P209" s="8">
        <f>VLOOKUP(F201,[1]SALARY!$B$2:$CT$2732,43,"FALSE")</f>
        <v>0</v>
      </c>
      <c r="Q209" s="3"/>
      <c r="R209" s="3"/>
      <c r="S209" s="3"/>
      <c r="T209" s="2"/>
    </row>
    <row r="210" spans="2:20" ht="15.75" x14ac:dyDescent="0.25">
      <c r="B210" s="2"/>
      <c r="C210" s="9" t="s">
        <v>21</v>
      </c>
      <c r="D210" s="3"/>
      <c r="E210" s="3"/>
      <c r="F210" s="3"/>
      <c r="G210" s="3" t="s">
        <v>4</v>
      </c>
      <c r="H210" s="8">
        <f>VLOOKUP(F201,[1]SALARY!$B$2:$CT$2732,16,"FALSE")</f>
        <v>0</v>
      </c>
      <c r="I210" s="3"/>
      <c r="J210" s="3"/>
      <c r="K210" s="3" t="s">
        <v>20</v>
      </c>
      <c r="L210" s="3"/>
      <c r="M210" s="3"/>
      <c r="N210" s="3" t="s">
        <v>4</v>
      </c>
      <c r="O210" s="8">
        <f>-VLOOKUP(F201,[1]SALARY!$B$2:$CT$2732,58,"FALSE")</f>
        <v>-92174.720000000001</v>
      </c>
      <c r="P210" s="8" t="s">
        <v>19</v>
      </c>
      <c r="Q210" s="3"/>
      <c r="R210" s="3"/>
      <c r="S210" s="3"/>
      <c r="T210" s="2"/>
    </row>
    <row r="211" spans="2:20" ht="15.75" x14ac:dyDescent="0.25">
      <c r="B211" s="2"/>
      <c r="C211" s="9" t="s">
        <v>18</v>
      </c>
      <c r="D211" s="3"/>
      <c r="E211" s="3"/>
      <c r="F211" s="3"/>
      <c r="G211" s="3" t="s">
        <v>4</v>
      </c>
      <c r="H211" s="8">
        <f>VLOOKUP(F201,[1]SALARY!$B$2:$CT$2732,17,"FALSE")</f>
        <v>0</v>
      </c>
      <c r="I211" s="3"/>
      <c r="J211" s="3"/>
      <c r="K211" s="3" t="s">
        <v>17</v>
      </c>
      <c r="L211" s="3"/>
      <c r="M211" s="3"/>
      <c r="N211" s="3" t="s">
        <v>4</v>
      </c>
      <c r="O211" s="8">
        <f>-VLOOKUP(F201,[1]SALARY!$B$2:$CT$2732,61,"FALSE")</f>
        <v>-46087.360000000001</v>
      </c>
      <c r="P211" s="8"/>
      <c r="Q211" s="3"/>
      <c r="R211" s="3"/>
      <c r="S211" s="3"/>
      <c r="T211" s="2"/>
    </row>
    <row r="212" spans="2:20" ht="15.75" x14ac:dyDescent="0.25">
      <c r="B212" s="2"/>
      <c r="C212" s="9" t="s">
        <v>16</v>
      </c>
      <c r="D212" s="3"/>
      <c r="E212" s="3"/>
      <c r="F212" s="3"/>
      <c r="G212" s="3" t="s">
        <v>4</v>
      </c>
      <c r="H212" s="8">
        <f>VLOOKUP(F201,[1]SALARY!$B$2:$CT$2732,31,"FALSE")</f>
        <v>219463.61904761905</v>
      </c>
      <c r="I212" s="3"/>
      <c r="J212" s="3"/>
      <c r="K212" s="3" t="s">
        <v>15</v>
      </c>
      <c r="L212" s="3"/>
      <c r="M212" s="3"/>
      <c r="N212" s="3" t="s">
        <v>4</v>
      </c>
      <c r="O212" s="8">
        <f>-VLOOKUP(F201,[1]SALARY!$B$2:$CT$2732,59,"FALSE")</f>
        <v>-46087.360000000001</v>
      </c>
      <c r="P212" s="8" t="s">
        <v>14</v>
      </c>
      <c r="Q212" s="3"/>
      <c r="R212" s="3"/>
      <c r="S212" s="3"/>
      <c r="T212" s="2"/>
    </row>
    <row r="213" spans="2:20" ht="15.75" x14ac:dyDescent="0.25">
      <c r="B213" s="2"/>
      <c r="C213" s="9" t="s">
        <v>13</v>
      </c>
      <c r="D213" s="3"/>
      <c r="E213" s="3"/>
      <c r="F213" s="3"/>
      <c r="G213" s="3" t="s">
        <v>4</v>
      </c>
      <c r="H213" s="8">
        <f>VLOOKUP(F201,[1]SALARY!$B$2:$CT$2732,32,"FALSE")</f>
        <v>4608736</v>
      </c>
      <c r="I213" s="3"/>
      <c r="J213" s="3"/>
      <c r="K213" s="3" t="s">
        <v>12</v>
      </c>
      <c r="L213" s="3"/>
      <c r="M213" s="3"/>
      <c r="N213" s="3" t="s">
        <v>4</v>
      </c>
      <c r="O213" s="8">
        <f>-VLOOKUP(F201,[1]SALARY!$B$2:$CT$2732,57,"FALSE")</f>
        <v>-170523.23199999999</v>
      </c>
      <c r="P213" s="8" t="s">
        <v>11</v>
      </c>
      <c r="Q213" s="3"/>
      <c r="R213" s="3"/>
      <c r="S213" s="3"/>
      <c r="T213" s="2"/>
    </row>
    <row r="214" spans="2:20" ht="15.75" x14ac:dyDescent="0.25">
      <c r="B214" s="2"/>
      <c r="C214" s="9" t="s">
        <v>10</v>
      </c>
      <c r="D214" s="3"/>
      <c r="E214" s="3"/>
      <c r="F214" s="3"/>
      <c r="G214" s="3" t="s">
        <v>4</v>
      </c>
      <c r="H214" s="8">
        <f>VLOOKUP(F201,[1]SALARY!$B$2:$CT$2732,33,"FALSE")</f>
        <v>0</v>
      </c>
      <c r="I214" s="3"/>
      <c r="J214" s="3"/>
      <c r="K214" s="3"/>
      <c r="L214" s="3"/>
      <c r="M214" s="3"/>
      <c r="N214" s="3"/>
      <c r="O214" s="8"/>
      <c r="P214" s="3"/>
      <c r="Q214" s="3"/>
      <c r="R214" s="3"/>
      <c r="S214" s="3"/>
      <c r="T214" s="2"/>
    </row>
    <row r="215" spans="2:20" ht="15.75" x14ac:dyDescent="0.25">
      <c r="B215" s="2"/>
      <c r="C215" s="9" t="s">
        <v>9</v>
      </c>
      <c r="G215" s="3" t="s">
        <v>4</v>
      </c>
      <c r="H215" s="8">
        <f>VLOOKUP(F201,[1]SALARY!$B$2:$CT$2732,34,"FALSE")</f>
        <v>0</v>
      </c>
      <c r="R215" s="3"/>
      <c r="S215" s="3"/>
      <c r="T215" s="2"/>
    </row>
    <row r="216" spans="2:20" ht="15.75" x14ac:dyDescent="0.25">
      <c r="B216" s="2"/>
      <c r="C216" s="3"/>
      <c r="D216" s="3"/>
      <c r="E216" s="3"/>
      <c r="F216" s="3"/>
      <c r="G216" s="3"/>
      <c r="H216" s="8"/>
      <c r="I216" s="3"/>
      <c r="J216" s="3"/>
      <c r="K216" s="3"/>
      <c r="L216" s="3"/>
      <c r="M216" s="3"/>
      <c r="N216" s="3"/>
      <c r="O216" s="8"/>
      <c r="P216" s="3"/>
      <c r="Q216" s="3"/>
      <c r="R216" s="3"/>
      <c r="S216" s="3"/>
      <c r="T216" s="2"/>
    </row>
    <row r="217" spans="2:20" ht="15.75" x14ac:dyDescent="0.25">
      <c r="B217" s="2"/>
      <c r="C217" s="9" t="s">
        <v>8</v>
      </c>
      <c r="D217" s="3"/>
      <c r="E217" s="3"/>
      <c r="F217" s="3"/>
      <c r="G217" s="3" t="s">
        <v>4</v>
      </c>
      <c r="H217" s="8">
        <f>SUM(H208:H216)</f>
        <v>7980383.6190476194</v>
      </c>
      <c r="I217" s="3"/>
      <c r="J217" s="3"/>
      <c r="K217" s="3" t="s">
        <v>7</v>
      </c>
      <c r="L217" s="3"/>
      <c r="M217" s="3"/>
      <c r="N217" s="3" t="s">
        <v>4</v>
      </c>
      <c r="O217" s="8">
        <f>SUM(O209:O216)</f>
        <v>-354872.67200000002</v>
      </c>
      <c r="P217" s="3"/>
      <c r="Q217" s="3"/>
      <c r="R217" s="3"/>
      <c r="S217" s="3"/>
      <c r="T217" s="2"/>
    </row>
    <row r="218" spans="2:20" ht="15.75" x14ac:dyDescent="0.25">
      <c r="B218" s="2"/>
      <c r="C218" s="3"/>
      <c r="D218" s="3"/>
      <c r="E218" s="3"/>
      <c r="F218" s="3"/>
      <c r="G218" s="3"/>
      <c r="H218" s="8"/>
      <c r="I218" s="3"/>
      <c r="J218" s="3"/>
      <c r="K218" s="3"/>
      <c r="L218" s="3"/>
      <c r="M218" s="3"/>
      <c r="N218" s="3"/>
      <c r="O218" s="8"/>
      <c r="P218" s="3"/>
      <c r="Q218" s="3"/>
      <c r="R218" s="3"/>
      <c r="S218" s="3"/>
      <c r="T218" s="2"/>
    </row>
    <row r="219" spans="2:20" ht="15.75" x14ac:dyDescent="0.25">
      <c r="B219" s="2"/>
      <c r="C219" s="3"/>
      <c r="D219" s="3" t="s">
        <v>6</v>
      </c>
      <c r="E219" s="3"/>
      <c r="F219" s="3"/>
      <c r="G219" s="3" t="s">
        <v>4</v>
      </c>
      <c r="H219" s="8">
        <f>VLOOKUP(F201,[1]SALARY!$B$2:$CT$2732,49,"FALSE")</f>
        <v>0</v>
      </c>
      <c r="I219" s="7">
        <f>VLOOKUP(F201,[1]SALARY!$B$2:$CT$2732,50,"FALSE")</f>
        <v>0</v>
      </c>
      <c r="J219" s="6"/>
      <c r="K219" s="3"/>
      <c r="L219" s="3"/>
      <c r="M219" s="3"/>
      <c r="N219" s="3"/>
      <c r="O219" s="3"/>
      <c r="P219" s="3"/>
      <c r="Q219" s="3"/>
      <c r="R219" s="3"/>
      <c r="S219" s="3"/>
      <c r="T219" s="2"/>
    </row>
    <row r="220" spans="2:20" ht="15.75" x14ac:dyDescent="0.25">
      <c r="B220" s="2"/>
      <c r="C220" s="3"/>
      <c r="D220" s="5" t="s">
        <v>5</v>
      </c>
      <c r="E220" s="5"/>
      <c r="F220" s="5"/>
      <c r="G220" s="5" t="s">
        <v>4</v>
      </c>
      <c r="H220" s="4">
        <f>H217+O217</f>
        <v>7625510.9470476191</v>
      </c>
      <c r="I220" s="3"/>
      <c r="J220" s="3"/>
      <c r="K220" s="3"/>
      <c r="L220" s="3"/>
      <c r="M220" s="3"/>
      <c r="N220" s="3"/>
      <c r="O220" s="3" t="s">
        <v>3</v>
      </c>
      <c r="P220" s="3"/>
      <c r="Q220" s="3"/>
      <c r="R220" s="3"/>
      <c r="S220" s="3"/>
      <c r="T220" s="2"/>
    </row>
    <row r="221" spans="2:20" ht="15.75" x14ac:dyDescent="0.25"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2"/>
      <c r="Q221" s="3"/>
      <c r="R221" s="3"/>
      <c r="S221" s="3"/>
      <c r="T221" s="2"/>
    </row>
    <row r="222" spans="2:20" ht="15.75" x14ac:dyDescent="0.25">
      <c r="B222" s="2"/>
      <c r="C222" s="3" t="s">
        <v>2</v>
      </c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 t="s">
        <v>1</v>
      </c>
      <c r="P222" s="3"/>
      <c r="Q222" s="3"/>
      <c r="R222" s="3"/>
      <c r="S222" s="3"/>
      <c r="T222" s="2"/>
    </row>
    <row r="223" spans="2:20" ht="15.75" x14ac:dyDescent="0.25"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2"/>
    </row>
    <row r="224" spans="2:20" x14ac:dyDescent="0.2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 t="s">
        <v>0</v>
      </c>
      <c r="P224" s="2"/>
      <c r="Q224" s="2"/>
      <c r="R224" s="2"/>
      <c r="S224" s="2"/>
      <c r="T224" s="2"/>
    </row>
    <row r="226" spans="2:19" ht="18.75" x14ac:dyDescent="0.3">
      <c r="B226" s="2"/>
      <c r="C226" s="2"/>
      <c r="D226" s="2"/>
      <c r="E226" s="2"/>
      <c r="F226" s="2"/>
      <c r="G226" s="2"/>
      <c r="H226" s="3"/>
      <c r="I226" s="15" t="s">
        <v>40</v>
      </c>
      <c r="J226" s="15"/>
      <c r="K226" s="15"/>
      <c r="L226" s="2"/>
      <c r="M226" s="2"/>
      <c r="N226" s="2"/>
      <c r="O226" s="2"/>
      <c r="P226" s="14" t="s">
        <v>39</v>
      </c>
      <c r="Q226" s="14"/>
      <c r="R226" s="14"/>
      <c r="S226" s="14"/>
    </row>
    <row r="227" spans="2:19" ht="15.75" x14ac:dyDescent="0.25">
      <c r="B227" s="2"/>
      <c r="C227" s="2"/>
      <c r="D227" s="2"/>
      <c r="E227" s="2"/>
      <c r="F227" s="2"/>
      <c r="G227" s="2"/>
      <c r="H227" s="5"/>
      <c r="I227" s="12" t="s">
        <v>38</v>
      </c>
      <c r="J227" s="11" t="s">
        <v>37</v>
      </c>
      <c r="K227" s="13" t="s">
        <v>36</v>
      </c>
      <c r="L227" s="2"/>
      <c r="N227" s="2"/>
      <c r="O227" s="2"/>
      <c r="P227" s="2"/>
      <c r="Q227" s="2"/>
      <c r="R227" s="2"/>
      <c r="S227" s="2"/>
    </row>
    <row r="228" spans="2:19" ht="15.75" x14ac:dyDescent="0.25">
      <c r="B228" s="2"/>
      <c r="C228" s="2"/>
      <c r="D228" s="2"/>
      <c r="E228" s="2"/>
      <c r="F228" s="2"/>
      <c r="G228" s="2"/>
      <c r="H228" s="5" t="s">
        <v>35</v>
      </c>
      <c r="I228" s="12"/>
      <c r="J228" s="11"/>
      <c r="K228" s="2"/>
      <c r="L228" s="2"/>
      <c r="N228" s="2"/>
      <c r="O228" s="2"/>
      <c r="P228" s="2"/>
      <c r="Q228" s="2"/>
      <c r="R228" s="2"/>
      <c r="S228" s="2"/>
    </row>
    <row r="229" spans="2:19" ht="15.75" x14ac:dyDescent="0.25"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2:19" ht="15.75" x14ac:dyDescent="0.25">
      <c r="B230" s="2"/>
      <c r="C230" s="3" t="s">
        <v>34</v>
      </c>
      <c r="D230" s="3"/>
      <c r="E230" s="3" t="s">
        <v>26</v>
      </c>
      <c r="F230" s="3" t="str">
        <f>VLOOKUP(F231,[1]SALARY!$B$2:$CT$2732,2,"FALSE")</f>
        <v>Anang Tarmuji</v>
      </c>
      <c r="G230" s="3"/>
      <c r="H230" s="2"/>
      <c r="I230" s="3"/>
      <c r="J230" s="3"/>
      <c r="K230" s="3"/>
      <c r="L230" s="3"/>
      <c r="M230" s="3"/>
      <c r="N230" s="3"/>
      <c r="O230" s="3"/>
      <c r="P230" s="3" t="s">
        <v>33</v>
      </c>
      <c r="Q230" s="3" t="s">
        <v>26</v>
      </c>
      <c r="R230" s="3">
        <f>VLOOKUP(F231,[1]SALARY!$B$2:$CT$2732,5,"FALSE")</f>
        <v>11</v>
      </c>
      <c r="S230" s="3"/>
    </row>
    <row r="231" spans="2:19" ht="15.75" x14ac:dyDescent="0.25">
      <c r="B231" s="2"/>
      <c r="C231" s="3" t="s">
        <v>32</v>
      </c>
      <c r="D231" s="3"/>
      <c r="E231" s="3" t="s">
        <v>26</v>
      </c>
      <c r="F231" s="10">
        <f>[1]SALARY!B1405</f>
        <v>20010030</v>
      </c>
      <c r="G231" s="10"/>
      <c r="H231" s="2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2:19" ht="15.75" x14ac:dyDescent="0.25">
      <c r="B232" s="2"/>
      <c r="C232" s="9" t="s">
        <v>31</v>
      </c>
      <c r="D232" s="3"/>
      <c r="E232" s="3" t="s">
        <v>26</v>
      </c>
      <c r="F232" s="3" t="str">
        <f>VLOOKUP(F231,[1]SALARY!$B$2:$CT$2732,4,"FALSE")</f>
        <v>PT MAV</v>
      </c>
      <c r="G232" s="3"/>
      <c r="H232" s="2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2:19" ht="15.75" x14ac:dyDescent="0.25"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2:19" ht="15.75" x14ac:dyDescent="0.25"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2:19" ht="15.75" x14ac:dyDescent="0.25">
      <c r="B235" s="2"/>
      <c r="C235" s="9" t="s">
        <v>30</v>
      </c>
      <c r="D235" s="3"/>
      <c r="E235" s="3" t="s">
        <v>26</v>
      </c>
      <c r="F235" s="3" t="str">
        <f>VLOOKUP(F231,[1]SALARY!$B$2:$CT$2732,3,"FALSE")</f>
        <v>Research &amp; Development</v>
      </c>
      <c r="G235" s="3"/>
      <c r="H235" s="3"/>
      <c r="I235" s="3"/>
      <c r="J235" s="3" t="s">
        <v>29</v>
      </c>
      <c r="K235" s="3"/>
      <c r="L235" s="3" t="s">
        <v>26</v>
      </c>
      <c r="M235" s="3">
        <f>VLOOKUP(F231,[1]SALARY!$B$2:$CT$2732,7,"FALSE")</f>
        <v>0</v>
      </c>
      <c r="N235" s="3"/>
      <c r="O235" s="3"/>
      <c r="P235" s="3" t="s">
        <v>28</v>
      </c>
      <c r="Q235" s="3" t="s">
        <v>26</v>
      </c>
      <c r="R235" s="3" t="str">
        <f>VLOOKUP(F231,[1]SALARY!$B$2:$CT$2732,9,"FALSE")</f>
        <v>Mandiri</v>
      </c>
      <c r="S235" s="3"/>
    </row>
    <row r="236" spans="2:19" ht="15.75" x14ac:dyDescent="0.25"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 t="s">
        <v>27</v>
      </c>
      <c r="Q236" s="3" t="s">
        <v>26</v>
      </c>
      <c r="R236" s="3">
        <f>VLOOKUP(F231,[1]SALARY!$B$2:$CT$2732,10,"FALSE")</f>
        <v>0</v>
      </c>
      <c r="S236" s="3"/>
    </row>
    <row r="237" spans="2:19" ht="15.75" x14ac:dyDescent="0.25"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2:19" ht="15.75" x14ac:dyDescent="0.25">
      <c r="B238" s="2"/>
      <c r="C238" s="3" t="s">
        <v>25</v>
      </c>
      <c r="D238" s="3"/>
      <c r="E238" s="3"/>
      <c r="F238" s="3"/>
      <c r="G238" s="3" t="s">
        <v>4</v>
      </c>
      <c r="H238" s="8">
        <f>VLOOKUP(F231,[1]SALARY!$B$2:$CT$2732,14,"FALSE")</f>
        <v>2000000</v>
      </c>
      <c r="I238" s="3"/>
      <c r="J238" s="3"/>
      <c r="K238" s="3" t="s">
        <v>24</v>
      </c>
      <c r="L238" s="3"/>
      <c r="M238" s="3"/>
      <c r="N238" s="3"/>
      <c r="O238" s="8"/>
      <c r="P238" s="8"/>
      <c r="Q238" s="3"/>
      <c r="R238" s="3"/>
      <c r="S238" s="3"/>
    </row>
    <row r="239" spans="2:19" ht="15.75" x14ac:dyDescent="0.25">
      <c r="B239" s="2"/>
      <c r="C239" s="9" t="s">
        <v>23</v>
      </c>
      <c r="D239" s="3"/>
      <c r="E239" s="3"/>
      <c r="F239" s="3"/>
      <c r="G239" s="3" t="s">
        <v>4</v>
      </c>
      <c r="H239" s="8">
        <f>VLOOKUP(F231,[1]SALARY!$B$2:$CT$2732,15,"FALSE")</f>
        <v>1912500</v>
      </c>
      <c r="I239" s="3"/>
      <c r="J239" s="3"/>
      <c r="K239" s="3" t="s">
        <v>22</v>
      </c>
      <c r="L239" s="3"/>
      <c r="M239" s="3"/>
      <c r="N239" s="3" t="s">
        <v>4</v>
      </c>
      <c r="O239" s="8">
        <f>-VLOOKUP(F231,[1]SALARY!$B$2:$CT$2732,44,"FALSE")</f>
        <v>0</v>
      </c>
      <c r="P239" s="8">
        <f>VLOOKUP(F231,[1]SALARY!$B$2:$CT$2732,43,"FALSE")</f>
        <v>0</v>
      </c>
      <c r="Q239" s="3"/>
      <c r="R239" s="3"/>
      <c r="S239" s="3"/>
    </row>
    <row r="240" spans="2:19" ht="15.75" x14ac:dyDescent="0.25">
      <c r="B240" s="2"/>
      <c r="C240" s="9" t="s">
        <v>21</v>
      </c>
      <c r="D240" s="3"/>
      <c r="E240" s="3"/>
      <c r="F240" s="3"/>
      <c r="G240" s="3" t="s">
        <v>4</v>
      </c>
      <c r="H240" s="8">
        <f>VLOOKUP(F231,[1]SALARY!$B$2:$CT$2732,16,"FALSE")</f>
        <v>0</v>
      </c>
      <c r="I240" s="3"/>
      <c r="J240" s="3"/>
      <c r="K240" s="3" t="s">
        <v>20</v>
      </c>
      <c r="L240" s="3"/>
      <c r="M240" s="3"/>
      <c r="N240" s="3" t="s">
        <v>4</v>
      </c>
      <c r="O240" s="8">
        <f>-VLOOKUP(F231,[1]SALARY!$B$2:$CT$2732,58,"FALSE")</f>
        <v>-153000</v>
      </c>
      <c r="P240" s="8" t="s">
        <v>19</v>
      </c>
      <c r="Q240" s="3"/>
      <c r="R240" s="3"/>
      <c r="S240" s="3"/>
    </row>
    <row r="241" spans="2:19" ht="15.75" x14ac:dyDescent="0.25">
      <c r="B241" s="2"/>
      <c r="C241" s="9" t="s">
        <v>18</v>
      </c>
      <c r="D241" s="3"/>
      <c r="E241" s="3"/>
      <c r="F241" s="3"/>
      <c r="G241" s="3" t="s">
        <v>4</v>
      </c>
      <c r="H241" s="8">
        <f>VLOOKUP(F231,[1]SALARY!$B$2:$CT$2732,17,"FALSE")</f>
        <v>0</v>
      </c>
      <c r="I241" s="3"/>
      <c r="J241" s="3"/>
      <c r="K241" s="3" t="s">
        <v>17</v>
      </c>
      <c r="L241" s="3"/>
      <c r="M241" s="3"/>
      <c r="N241" s="3" t="s">
        <v>4</v>
      </c>
      <c r="O241" s="8">
        <f>-VLOOKUP(F231,[1]SALARY!$B$2:$CT$2732,61,"FALSE")</f>
        <v>-76500</v>
      </c>
      <c r="P241" s="8"/>
      <c r="Q241" s="3"/>
      <c r="R241" s="3"/>
      <c r="S241" s="3"/>
    </row>
    <row r="242" spans="2:19" ht="15.75" x14ac:dyDescent="0.25">
      <c r="B242" s="2"/>
      <c r="C242" s="9" t="s">
        <v>16</v>
      </c>
      <c r="D242" s="3"/>
      <c r="E242" s="3"/>
      <c r="F242" s="3"/>
      <c r="G242" s="3" t="s">
        <v>4</v>
      </c>
      <c r="H242" s="8">
        <f>VLOOKUP(F231,[1]SALARY!$B$2:$CT$2732,31,"FALSE")</f>
        <v>186309.52380952382</v>
      </c>
      <c r="I242" s="3"/>
      <c r="J242" s="3"/>
      <c r="K242" s="3" t="s">
        <v>15</v>
      </c>
      <c r="L242" s="3"/>
      <c r="M242" s="3"/>
      <c r="N242" s="3" t="s">
        <v>4</v>
      </c>
      <c r="O242" s="8">
        <f>-VLOOKUP(F231,[1]SALARY!$B$2:$CT$2732,59,"FALSE")</f>
        <v>-76500</v>
      </c>
      <c r="P242" s="8" t="s">
        <v>14</v>
      </c>
      <c r="Q242" s="3"/>
      <c r="R242" s="3"/>
      <c r="S242" s="3"/>
    </row>
    <row r="243" spans="2:19" ht="15.75" x14ac:dyDescent="0.25">
      <c r="B243" s="2"/>
      <c r="C243" s="9" t="s">
        <v>13</v>
      </c>
      <c r="D243" s="3"/>
      <c r="E243" s="3"/>
      <c r="F243" s="3"/>
      <c r="G243" s="3" t="s">
        <v>4</v>
      </c>
      <c r="H243" s="8">
        <f>VLOOKUP(F231,[1]SALARY!$B$2:$CT$2732,32,"FALSE")</f>
        <v>3912500</v>
      </c>
      <c r="I243" s="3"/>
      <c r="J243" s="3"/>
      <c r="K243" s="3" t="s">
        <v>12</v>
      </c>
      <c r="L243" s="3"/>
      <c r="M243" s="3"/>
      <c r="N243" s="3" t="s">
        <v>4</v>
      </c>
      <c r="O243" s="8">
        <f>-VLOOKUP(F231,[1]SALARY!$B$2:$CT$2732,57,"FALSE")</f>
        <v>-283050</v>
      </c>
      <c r="P243" s="8" t="s">
        <v>11</v>
      </c>
      <c r="Q243" s="3"/>
      <c r="R243" s="3"/>
      <c r="S243" s="3"/>
    </row>
    <row r="244" spans="2:19" ht="15.75" x14ac:dyDescent="0.25">
      <c r="B244" s="2"/>
      <c r="C244" s="9" t="s">
        <v>10</v>
      </c>
      <c r="D244" s="3"/>
      <c r="E244" s="3"/>
      <c r="F244" s="3"/>
      <c r="G244" s="3" t="s">
        <v>4</v>
      </c>
      <c r="H244" s="8">
        <f>VLOOKUP(F231,[1]SALARY!$B$2:$CT$2732,33,"FALSE")</f>
        <v>0</v>
      </c>
      <c r="I244" s="3"/>
      <c r="J244" s="3"/>
      <c r="K244" s="3"/>
      <c r="L244" s="3"/>
      <c r="M244" s="3"/>
      <c r="N244" s="3"/>
      <c r="O244" s="8"/>
      <c r="P244" s="3"/>
      <c r="Q244" s="3"/>
      <c r="R244" s="3"/>
      <c r="S244" s="3"/>
    </row>
    <row r="245" spans="2:19" ht="15.75" x14ac:dyDescent="0.25">
      <c r="B245" s="2"/>
      <c r="C245" s="9" t="s">
        <v>9</v>
      </c>
      <c r="G245" s="3" t="s">
        <v>4</v>
      </c>
      <c r="H245" s="8">
        <f>VLOOKUP(F231,[1]SALARY!$B$2:$CT$2732,34,"FALSE")</f>
        <v>0</v>
      </c>
      <c r="R245" s="3"/>
      <c r="S245" s="3"/>
    </row>
    <row r="246" spans="2:19" ht="15.75" x14ac:dyDescent="0.25">
      <c r="B246" s="2"/>
      <c r="C246" s="3"/>
      <c r="D246" s="3"/>
      <c r="E246" s="3"/>
      <c r="F246" s="3"/>
      <c r="G246" s="3"/>
      <c r="H246" s="8"/>
      <c r="I246" s="3"/>
      <c r="J246" s="3"/>
      <c r="K246" s="3"/>
      <c r="L246" s="3"/>
      <c r="M246" s="3"/>
      <c r="N246" s="3"/>
      <c r="O246" s="8"/>
      <c r="P246" s="3"/>
      <c r="Q246" s="3"/>
      <c r="R246" s="3"/>
      <c r="S246" s="3"/>
    </row>
    <row r="247" spans="2:19" ht="15.75" x14ac:dyDescent="0.25">
      <c r="B247" s="2"/>
      <c r="C247" s="9" t="s">
        <v>8</v>
      </c>
      <c r="D247" s="3"/>
      <c r="E247" s="3"/>
      <c r="F247" s="3"/>
      <c r="G247" s="3" t="s">
        <v>4</v>
      </c>
      <c r="H247" s="8">
        <f>SUM(H238:H246)</f>
        <v>8011309.5238095243</v>
      </c>
      <c r="I247" s="3"/>
      <c r="J247" s="3"/>
      <c r="K247" s="3" t="s">
        <v>7</v>
      </c>
      <c r="L247" s="3"/>
      <c r="M247" s="3"/>
      <c r="N247" s="3" t="s">
        <v>4</v>
      </c>
      <c r="O247" s="8">
        <f>SUM(O239:O246)</f>
        <v>-589050</v>
      </c>
      <c r="P247" s="3"/>
      <c r="Q247" s="3"/>
      <c r="R247" s="3"/>
      <c r="S247" s="3"/>
    </row>
    <row r="248" spans="2:19" ht="15.75" x14ac:dyDescent="0.25">
      <c r="B248" s="2"/>
      <c r="C248" s="3"/>
      <c r="D248" s="3"/>
      <c r="E248" s="3"/>
      <c r="F248" s="3"/>
      <c r="G248" s="3"/>
      <c r="H248" s="8"/>
      <c r="I248" s="3"/>
      <c r="J248" s="3"/>
      <c r="K248" s="3"/>
      <c r="L248" s="3"/>
      <c r="M248" s="3"/>
      <c r="N248" s="3"/>
      <c r="O248" s="8"/>
      <c r="P248" s="3"/>
      <c r="Q248" s="3"/>
      <c r="R248" s="3"/>
      <c r="S248" s="3"/>
    </row>
    <row r="249" spans="2:19" ht="15.75" x14ac:dyDescent="0.25">
      <c r="B249" s="2"/>
      <c r="C249" s="3"/>
      <c r="D249" s="3" t="s">
        <v>6</v>
      </c>
      <c r="E249" s="3"/>
      <c r="F249" s="3"/>
      <c r="G249" s="3" t="s">
        <v>4</v>
      </c>
      <c r="H249" s="8">
        <f>VLOOKUP(F231,[1]SALARY!$B$2:$CT$2732,49,"FALSE")</f>
        <v>0</v>
      </c>
      <c r="I249" s="7">
        <f>VLOOKUP(F231,[1]SALARY!$B$2:$CT$2732,50,"FALSE")</f>
        <v>0</v>
      </c>
      <c r="J249" s="6"/>
      <c r="K249" s="3"/>
      <c r="L249" s="3"/>
      <c r="M249" s="3"/>
      <c r="N249" s="3"/>
      <c r="O249" s="3"/>
      <c r="P249" s="3"/>
      <c r="Q249" s="3"/>
      <c r="R249" s="3"/>
      <c r="S249" s="3"/>
    </row>
    <row r="250" spans="2:19" ht="15.75" x14ac:dyDescent="0.25">
      <c r="B250" s="2"/>
      <c r="C250" s="3"/>
      <c r="D250" s="5" t="s">
        <v>5</v>
      </c>
      <c r="E250" s="5"/>
      <c r="F250" s="5"/>
      <c r="G250" s="5" t="s">
        <v>4</v>
      </c>
      <c r="H250" s="4">
        <f>H247+O247</f>
        <v>7422259.5238095243</v>
      </c>
      <c r="I250" s="3"/>
      <c r="J250" s="3"/>
      <c r="K250" s="3"/>
      <c r="L250" s="3"/>
      <c r="M250" s="3"/>
      <c r="N250" s="3"/>
      <c r="O250" s="3" t="s">
        <v>3</v>
      </c>
      <c r="P250" s="3"/>
      <c r="Q250" s="3"/>
      <c r="R250" s="3"/>
      <c r="S250" s="3"/>
    </row>
    <row r="251" spans="2:19" ht="15.75" x14ac:dyDescent="0.25"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2"/>
      <c r="Q251" s="3"/>
      <c r="R251" s="3"/>
      <c r="S251" s="3"/>
    </row>
    <row r="252" spans="2:19" ht="15.75" x14ac:dyDescent="0.25">
      <c r="B252" s="2"/>
      <c r="C252" s="3" t="s">
        <v>2</v>
      </c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 t="s">
        <v>1</v>
      </c>
      <c r="P252" s="3"/>
      <c r="Q252" s="3"/>
      <c r="R252" s="3"/>
      <c r="S252" s="3"/>
    </row>
    <row r="253" spans="2:19" ht="15.75" x14ac:dyDescent="0.25"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2:19" x14ac:dyDescent="0.2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 t="s">
        <v>0</v>
      </c>
      <c r="P254" s="2"/>
      <c r="Q254" s="2"/>
      <c r="R254" s="2"/>
      <c r="S254" s="2"/>
    </row>
    <row r="257" spans="2:19" ht="18.75" x14ac:dyDescent="0.3">
      <c r="B257" s="2"/>
      <c r="C257" s="2"/>
      <c r="D257" s="2"/>
      <c r="E257" s="2"/>
      <c r="F257" s="2"/>
      <c r="G257" s="2"/>
      <c r="H257" s="3"/>
      <c r="I257" s="15" t="s">
        <v>40</v>
      </c>
      <c r="J257" s="15"/>
      <c r="K257" s="15"/>
      <c r="L257" s="2"/>
      <c r="M257" s="2"/>
      <c r="N257" s="2"/>
      <c r="O257" s="2"/>
      <c r="P257" s="14" t="s">
        <v>39</v>
      </c>
      <c r="Q257" s="14"/>
      <c r="R257" s="14"/>
      <c r="S257" s="14"/>
    </row>
    <row r="258" spans="2:19" ht="15.75" x14ac:dyDescent="0.25">
      <c r="B258" s="2"/>
      <c r="C258" s="2"/>
      <c r="D258" s="2"/>
      <c r="E258" s="2"/>
      <c r="F258" s="2"/>
      <c r="G258" s="2"/>
      <c r="H258" s="5"/>
      <c r="I258" s="12" t="s">
        <v>38</v>
      </c>
      <c r="J258" s="11" t="s">
        <v>37</v>
      </c>
      <c r="K258" s="13" t="s">
        <v>36</v>
      </c>
      <c r="L258" s="2"/>
      <c r="N258" s="2"/>
      <c r="O258" s="2"/>
      <c r="P258" s="2"/>
      <c r="Q258" s="2"/>
      <c r="R258" s="2"/>
      <c r="S258" s="2"/>
    </row>
    <row r="259" spans="2:19" ht="15.75" x14ac:dyDescent="0.25">
      <c r="B259" s="2"/>
      <c r="C259" s="2"/>
      <c r="D259" s="2"/>
      <c r="E259" s="2"/>
      <c r="F259" s="2"/>
      <c r="G259" s="2"/>
      <c r="H259" s="5" t="s">
        <v>35</v>
      </c>
      <c r="I259" s="12"/>
      <c r="J259" s="11"/>
      <c r="K259" s="2"/>
      <c r="L259" s="2"/>
      <c r="N259" s="2"/>
      <c r="O259" s="2"/>
      <c r="P259" s="2"/>
      <c r="Q259" s="2"/>
      <c r="R259" s="2"/>
      <c r="S259" s="2"/>
    </row>
    <row r="260" spans="2:19" ht="15.75" x14ac:dyDescent="0.25"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2:19" ht="15.75" x14ac:dyDescent="0.25">
      <c r="B261" s="2"/>
      <c r="C261" s="3" t="s">
        <v>34</v>
      </c>
      <c r="D261" s="3"/>
      <c r="E261" s="3" t="s">
        <v>26</v>
      </c>
      <c r="F261" s="3" t="str">
        <f>VLOOKUP(F262,[1]SALARY!$B$2:$CT$2732,2,"FALSE")</f>
        <v>Veddy Rizki Agung Muzizat</v>
      </c>
      <c r="G261" s="3"/>
      <c r="H261" s="2"/>
      <c r="I261" s="3"/>
      <c r="J261" s="3"/>
      <c r="K261" s="3"/>
      <c r="L261" s="3"/>
      <c r="M261" s="3"/>
      <c r="N261" s="3"/>
      <c r="O261" s="3"/>
      <c r="P261" s="3" t="s">
        <v>33</v>
      </c>
      <c r="Q261" s="3" t="s">
        <v>26</v>
      </c>
      <c r="R261" s="3">
        <f>VLOOKUP(F262,[1]SALARY!$B$2:$CT$2732,5,"FALSE")</f>
        <v>12</v>
      </c>
      <c r="S261" s="3"/>
    </row>
    <row r="262" spans="2:19" ht="15.75" x14ac:dyDescent="0.25">
      <c r="B262" s="2"/>
      <c r="C262" s="3" t="s">
        <v>32</v>
      </c>
      <c r="D262" s="3"/>
      <c r="E262" s="3" t="s">
        <v>26</v>
      </c>
      <c r="F262" s="10">
        <f>[1]SALARY!B1406</f>
        <v>20040002</v>
      </c>
      <c r="G262" s="10"/>
      <c r="H262" s="2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2:19" ht="15.75" x14ac:dyDescent="0.25">
      <c r="B263" s="2"/>
      <c r="C263" s="9" t="s">
        <v>31</v>
      </c>
      <c r="D263" s="3"/>
      <c r="E263" s="3" t="s">
        <v>26</v>
      </c>
      <c r="F263" s="3" t="str">
        <f>VLOOKUP(F262,[1]SALARY!$B$2:$CT$2732,4,"FALSE")</f>
        <v>PT MAV</v>
      </c>
      <c r="G263" s="3"/>
      <c r="H263" s="2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2:19" ht="15.75" x14ac:dyDescent="0.25"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2:19" ht="15.75" x14ac:dyDescent="0.25"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2:19" ht="15.75" x14ac:dyDescent="0.25">
      <c r="B266" s="2"/>
      <c r="C266" s="9" t="s">
        <v>30</v>
      </c>
      <c r="D266" s="3"/>
      <c r="E266" s="3" t="s">
        <v>26</v>
      </c>
      <c r="F266" s="3" t="str">
        <f>VLOOKUP(F262,[1]SALARY!$B$2:$CT$2732,3,"FALSE")</f>
        <v>HC Representatif</v>
      </c>
      <c r="G266" s="3"/>
      <c r="H266" s="3"/>
      <c r="I266" s="3"/>
      <c r="J266" s="3" t="s">
        <v>29</v>
      </c>
      <c r="K266" s="3"/>
      <c r="L266" s="3" t="s">
        <v>26</v>
      </c>
      <c r="M266" s="3" t="str">
        <f>VLOOKUP(F262,[1]SALARY!$B$2:$CT$2732,7,"FALSE")</f>
        <v>K/2</v>
      </c>
      <c r="N266" s="3"/>
      <c r="O266" s="3"/>
      <c r="P266" s="3" t="s">
        <v>28</v>
      </c>
      <c r="Q266" s="3" t="s">
        <v>26</v>
      </c>
      <c r="R266" s="3" t="str">
        <f>VLOOKUP(F262,[1]SALARY!$B$2:$CT$2732,9,"FALSE")</f>
        <v>Mandiri</v>
      </c>
      <c r="S266" s="3"/>
    </row>
    <row r="267" spans="2:19" ht="15.75" x14ac:dyDescent="0.25"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 t="s">
        <v>27</v>
      </c>
      <c r="Q267" s="3" t="s">
        <v>26</v>
      </c>
      <c r="R267" s="3">
        <f>VLOOKUP(F262,[1]SALARY!$B$2:$CT$2732,10,"FALSE")</f>
        <v>0</v>
      </c>
      <c r="S267" s="3"/>
    </row>
    <row r="268" spans="2:19" ht="15.75" x14ac:dyDescent="0.25"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2:19" ht="15.75" x14ac:dyDescent="0.25">
      <c r="B269" s="2"/>
      <c r="C269" s="3" t="s">
        <v>25</v>
      </c>
      <c r="D269" s="3"/>
      <c r="E269" s="3"/>
      <c r="F269" s="3"/>
      <c r="G269" s="3" t="s">
        <v>4</v>
      </c>
      <c r="H269" s="8">
        <f>VLOOKUP(F262,[1]SALARY!$B$2:$CT$2732,14,"FALSE")</f>
        <v>2000000</v>
      </c>
      <c r="I269" s="3"/>
      <c r="J269" s="3"/>
      <c r="K269" s="3" t="s">
        <v>24</v>
      </c>
      <c r="L269" s="3"/>
      <c r="M269" s="3"/>
      <c r="N269" s="3"/>
      <c r="O269" s="8"/>
      <c r="P269" s="8"/>
      <c r="Q269" s="3"/>
      <c r="R269" s="3"/>
      <c r="S269" s="3"/>
    </row>
    <row r="270" spans="2:19" ht="15.75" x14ac:dyDescent="0.25">
      <c r="B270" s="2"/>
      <c r="C270" s="9" t="s">
        <v>23</v>
      </c>
      <c r="D270" s="3"/>
      <c r="E270" s="3"/>
      <c r="F270" s="3"/>
      <c r="G270" s="3" t="s">
        <v>4</v>
      </c>
      <c r="H270" s="8">
        <f>VLOOKUP(F262,[1]SALARY!$B$2:$CT$2732,15,"FALSE")</f>
        <v>2500000</v>
      </c>
      <c r="I270" s="3"/>
      <c r="J270" s="3"/>
      <c r="K270" s="3" t="s">
        <v>22</v>
      </c>
      <c r="L270" s="3"/>
      <c r="M270" s="3"/>
      <c r="N270" s="3" t="s">
        <v>4</v>
      </c>
      <c r="O270" s="8">
        <f>-VLOOKUP(F262,[1]SALARY!$B$2:$CT$2732,44,"FALSE")</f>
        <v>0</v>
      </c>
      <c r="P270" s="8">
        <f>VLOOKUP(F262,[1]SALARY!$B$2:$CT$2732,43,"FALSE")</f>
        <v>0</v>
      </c>
      <c r="Q270" s="3"/>
      <c r="R270" s="3"/>
      <c r="S270" s="3"/>
    </row>
    <row r="271" spans="2:19" ht="15.75" x14ac:dyDescent="0.25">
      <c r="B271" s="2"/>
      <c r="C271" s="9" t="s">
        <v>21</v>
      </c>
      <c r="D271" s="3"/>
      <c r="E271" s="3"/>
      <c r="F271" s="3"/>
      <c r="G271" s="3" t="s">
        <v>4</v>
      </c>
      <c r="H271" s="8">
        <f>VLOOKUP(F262,[1]SALARY!$B$2:$CT$2732,16,"FALSE")</f>
        <v>0</v>
      </c>
      <c r="I271" s="3"/>
      <c r="J271" s="3"/>
      <c r="K271" s="3" t="s">
        <v>20</v>
      </c>
      <c r="L271" s="3"/>
      <c r="M271" s="3"/>
      <c r="N271" s="3" t="s">
        <v>4</v>
      </c>
      <c r="O271" s="8">
        <f>-VLOOKUP(F262,[1]SALARY!$B$2:$CT$2732,58,"FALSE")</f>
        <v>-200000</v>
      </c>
      <c r="P271" s="8" t="s">
        <v>19</v>
      </c>
      <c r="Q271" s="3"/>
      <c r="R271" s="3"/>
      <c r="S271" s="3"/>
    </row>
    <row r="272" spans="2:19" ht="15.75" x14ac:dyDescent="0.25">
      <c r="B272" s="2"/>
      <c r="C272" s="9" t="s">
        <v>18</v>
      </c>
      <c r="D272" s="3"/>
      <c r="E272" s="3"/>
      <c r="F272" s="3"/>
      <c r="G272" s="3" t="s">
        <v>4</v>
      </c>
      <c r="H272" s="8">
        <f>VLOOKUP(F262,[1]SALARY!$B$2:$CT$2732,17,"FALSE")</f>
        <v>0</v>
      </c>
      <c r="I272" s="3"/>
      <c r="J272" s="3"/>
      <c r="K272" s="3" t="s">
        <v>17</v>
      </c>
      <c r="L272" s="3"/>
      <c r="M272" s="3"/>
      <c r="N272" s="3" t="s">
        <v>4</v>
      </c>
      <c r="O272" s="8">
        <f>-VLOOKUP(F262,[1]SALARY!$B$2:$CT$2732,61,"FALSE")</f>
        <v>-100000</v>
      </c>
      <c r="P272" s="8"/>
      <c r="Q272" s="3"/>
      <c r="R272" s="3"/>
      <c r="S272" s="3"/>
    </row>
    <row r="273" spans="2:19" ht="15.75" x14ac:dyDescent="0.25">
      <c r="B273" s="2"/>
      <c r="C273" s="9" t="s">
        <v>16</v>
      </c>
      <c r="D273" s="3"/>
      <c r="E273" s="3"/>
      <c r="F273" s="3"/>
      <c r="G273" s="3" t="s">
        <v>4</v>
      </c>
      <c r="H273" s="8">
        <f>VLOOKUP(F262,[1]SALARY!$B$2:$CT$2732,31,"FALSE")</f>
        <v>476190.47619047621</v>
      </c>
      <c r="I273" s="3"/>
      <c r="J273" s="3"/>
      <c r="K273" s="3" t="s">
        <v>15</v>
      </c>
      <c r="L273" s="3"/>
      <c r="M273" s="3"/>
      <c r="N273" s="3" t="s">
        <v>4</v>
      </c>
      <c r="O273" s="8">
        <f>-VLOOKUP(F262,[1]SALARY!$B$2:$CT$2732,59,"FALSE")</f>
        <v>-100000</v>
      </c>
      <c r="P273" s="8" t="s">
        <v>14</v>
      </c>
      <c r="Q273" s="3"/>
      <c r="R273" s="3"/>
      <c r="S273" s="3"/>
    </row>
    <row r="274" spans="2:19" ht="15.75" x14ac:dyDescent="0.25">
      <c r="B274" s="2"/>
      <c r="C274" s="9" t="s">
        <v>13</v>
      </c>
      <c r="D274" s="3"/>
      <c r="E274" s="3"/>
      <c r="F274" s="3"/>
      <c r="G274" s="3" t="s">
        <v>4</v>
      </c>
      <c r="H274" s="8">
        <f>VLOOKUP(F262,[1]SALARY!$B$2:$CT$2732,32,"FALSE")</f>
        <v>10000000</v>
      </c>
      <c r="I274" s="3"/>
      <c r="J274" s="3"/>
      <c r="K274" s="3" t="s">
        <v>12</v>
      </c>
      <c r="L274" s="3"/>
      <c r="M274" s="3"/>
      <c r="N274" s="3" t="s">
        <v>4</v>
      </c>
      <c r="O274" s="8">
        <f>-VLOOKUP(F262,[1]SALARY!$B$2:$CT$2732,57,"FALSE")</f>
        <v>-370000</v>
      </c>
      <c r="P274" s="8" t="s">
        <v>11</v>
      </c>
      <c r="Q274" s="3"/>
      <c r="R274" s="3"/>
      <c r="S274" s="3"/>
    </row>
    <row r="275" spans="2:19" ht="15.75" x14ac:dyDescent="0.25">
      <c r="B275" s="2"/>
      <c r="C275" s="9" t="s">
        <v>10</v>
      </c>
      <c r="D275" s="3"/>
      <c r="E275" s="3"/>
      <c r="F275" s="3"/>
      <c r="G275" s="3" t="s">
        <v>4</v>
      </c>
      <c r="H275" s="8">
        <f>VLOOKUP(F262,[1]SALARY!$B$2:$CT$2732,33,"FALSE")</f>
        <v>0</v>
      </c>
      <c r="I275" s="3"/>
      <c r="J275" s="3"/>
      <c r="K275" s="3"/>
      <c r="L275" s="3"/>
      <c r="M275" s="3"/>
      <c r="N275" s="3"/>
      <c r="O275" s="8"/>
      <c r="P275" s="3"/>
      <c r="Q275" s="3"/>
      <c r="R275" s="3"/>
      <c r="S275" s="3"/>
    </row>
    <row r="276" spans="2:19" ht="15.75" x14ac:dyDescent="0.25">
      <c r="B276" s="2"/>
      <c r="C276" s="9" t="s">
        <v>9</v>
      </c>
      <c r="G276" s="3" t="s">
        <v>4</v>
      </c>
      <c r="H276" s="8">
        <f>VLOOKUP(F262,[1]SALARY!$B$2:$CT$2732,34,"FALSE")</f>
        <v>0</v>
      </c>
      <c r="R276" s="3"/>
      <c r="S276" s="3"/>
    </row>
    <row r="277" spans="2:19" ht="15.75" x14ac:dyDescent="0.25">
      <c r="B277" s="2"/>
      <c r="C277" s="3"/>
      <c r="D277" s="3"/>
      <c r="E277" s="3"/>
      <c r="F277" s="3"/>
      <c r="G277" s="3"/>
      <c r="H277" s="8"/>
      <c r="I277" s="3"/>
      <c r="J277" s="3"/>
      <c r="K277" s="3"/>
      <c r="L277" s="3"/>
      <c r="M277" s="3"/>
      <c r="N277" s="3"/>
      <c r="O277" s="8"/>
      <c r="P277" s="3"/>
      <c r="Q277" s="3"/>
      <c r="R277" s="3"/>
      <c r="S277" s="3"/>
    </row>
    <row r="278" spans="2:19" ht="15.75" x14ac:dyDescent="0.25">
      <c r="B278" s="2"/>
      <c r="C278" s="9" t="s">
        <v>8</v>
      </c>
      <c r="D278" s="3"/>
      <c r="E278" s="3"/>
      <c r="F278" s="3"/>
      <c r="G278" s="3" t="s">
        <v>4</v>
      </c>
      <c r="H278" s="8">
        <f>SUM(H269:H277)</f>
        <v>14976190.476190476</v>
      </c>
      <c r="I278" s="3"/>
      <c r="J278" s="3"/>
      <c r="K278" s="3" t="s">
        <v>7</v>
      </c>
      <c r="L278" s="3"/>
      <c r="M278" s="3"/>
      <c r="N278" s="3" t="s">
        <v>4</v>
      </c>
      <c r="O278" s="8">
        <f>SUM(O270:O277)</f>
        <v>-770000</v>
      </c>
      <c r="P278" s="3"/>
      <c r="Q278" s="3"/>
      <c r="R278" s="3"/>
      <c r="S278" s="3"/>
    </row>
    <row r="279" spans="2:19" ht="15.75" x14ac:dyDescent="0.25">
      <c r="B279" s="2"/>
      <c r="C279" s="3"/>
      <c r="D279" s="3"/>
      <c r="E279" s="3"/>
      <c r="F279" s="3"/>
      <c r="G279" s="3"/>
      <c r="H279" s="8"/>
      <c r="I279" s="3"/>
      <c r="J279" s="3"/>
      <c r="K279" s="3"/>
      <c r="L279" s="3"/>
      <c r="M279" s="3"/>
      <c r="N279" s="3"/>
      <c r="O279" s="8"/>
      <c r="P279" s="3"/>
      <c r="Q279" s="3"/>
      <c r="R279" s="3"/>
      <c r="S279" s="3"/>
    </row>
    <row r="280" spans="2:19" ht="15.75" x14ac:dyDescent="0.25">
      <c r="B280" s="2"/>
      <c r="C280" s="3"/>
      <c r="D280" s="3" t="s">
        <v>6</v>
      </c>
      <c r="E280" s="3"/>
      <c r="F280" s="3"/>
      <c r="G280" s="3" t="s">
        <v>4</v>
      </c>
      <c r="H280" s="8">
        <f>VLOOKUP(F262,[1]SALARY!$B$2:$CT$2732,49,"FALSE")</f>
        <v>0</v>
      </c>
      <c r="I280" s="7">
        <f>VLOOKUP(F262,[1]SALARY!$B$2:$CT$2732,50,"FALSE")</f>
        <v>0</v>
      </c>
      <c r="J280" s="6"/>
      <c r="K280" s="3"/>
      <c r="L280" s="3"/>
      <c r="M280" s="3"/>
      <c r="N280" s="3"/>
      <c r="O280" s="3"/>
      <c r="P280" s="3"/>
      <c r="Q280" s="3"/>
      <c r="R280" s="3"/>
      <c r="S280" s="3"/>
    </row>
    <row r="281" spans="2:19" ht="15.75" x14ac:dyDescent="0.25">
      <c r="B281" s="2"/>
      <c r="C281" s="3"/>
      <c r="D281" s="5" t="s">
        <v>5</v>
      </c>
      <c r="E281" s="5"/>
      <c r="F281" s="5"/>
      <c r="G281" s="5" t="s">
        <v>4</v>
      </c>
      <c r="H281" s="4">
        <f>H278+O278</f>
        <v>14206190.476190476</v>
      </c>
      <c r="I281" s="3"/>
      <c r="J281" s="3"/>
      <c r="K281" s="3"/>
      <c r="L281" s="3"/>
      <c r="M281" s="3"/>
      <c r="N281" s="3"/>
      <c r="O281" s="3" t="s">
        <v>3</v>
      </c>
      <c r="P281" s="3"/>
      <c r="Q281" s="3"/>
      <c r="R281" s="3"/>
      <c r="S281" s="3"/>
    </row>
    <row r="282" spans="2:19" ht="15.75" x14ac:dyDescent="0.25"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2"/>
      <c r="Q282" s="3"/>
      <c r="R282" s="3"/>
      <c r="S282" s="3"/>
    </row>
    <row r="283" spans="2:19" ht="15.75" x14ac:dyDescent="0.25">
      <c r="B283" s="2"/>
      <c r="C283" s="3" t="s">
        <v>2</v>
      </c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 t="s">
        <v>1</v>
      </c>
      <c r="P283" s="3"/>
      <c r="Q283" s="3"/>
      <c r="R283" s="3"/>
      <c r="S283" s="3"/>
    </row>
    <row r="284" spans="2:19" ht="15.75" x14ac:dyDescent="0.25"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2:19" x14ac:dyDescent="0.2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 t="s">
        <v>0</v>
      </c>
      <c r="P285" s="2"/>
      <c r="Q285" s="2"/>
      <c r="R285" s="2"/>
      <c r="S285" s="2"/>
    </row>
    <row r="287" spans="2:19" ht="18.75" x14ac:dyDescent="0.3">
      <c r="B287" s="2"/>
      <c r="C287" s="2"/>
      <c r="D287" s="2"/>
      <c r="E287" s="2"/>
      <c r="F287" s="2"/>
      <c r="G287" s="2"/>
      <c r="H287" s="3"/>
      <c r="I287" s="15" t="s">
        <v>40</v>
      </c>
      <c r="J287" s="15"/>
      <c r="K287" s="15"/>
      <c r="L287" s="2"/>
      <c r="M287" s="2"/>
      <c r="N287" s="2"/>
      <c r="O287" s="2"/>
      <c r="P287" s="14" t="s">
        <v>39</v>
      </c>
      <c r="Q287" s="14"/>
      <c r="R287" s="14"/>
      <c r="S287" s="14"/>
    </row>
    <row r="288" spans="2:19" ht="15.75" x14ac:dyDescent="0.25">
      <c r="B288" s="2"/>
      <c r="C288" s="2"/>
      <c r="D288" s="2"/>
      <c r="E288" s="2"/>
      <c r="F288" s="2"/>
      <c r="G288" s="2"/>
      <c r="H288" s="5"/>
      <c r="I288" s="12" t="s">
        <v>38</v>
      </c>
      <c r="J288" s="11" t="s">
        <v>37</v>
      </c>
      <c r="K288" s="13" t="s">
        <v>36</v>
      </c>
      <c r="L288" s="2"/>
      <c r="N288" s="2"/>
      <c r="O288" s="2"/>
      <c r="P288" s="2"/>
      <c r="Q288" s="2"/>
      <c r="R288" s="2"/>
      <c r="S288" s="2"/>
    </row>
    <row r="289" spans="2:19" ht="15.75" x14ac:dyDescent="0.25">
      <c r="B289" s="2"/>
      <c r="C289" s="2"/>
      <c r="D289" s="2"/>
      <c r="E289" s="2"/>
      <c r="F289" s="2"/>
      <c r="G289" s="2"/>
      <c r="H289" s="5" t="s">
        <v>35</v>
      </c>
      <c r="I289" s="12"/>
      <c r="J289" s="11"/>
      <c r="K289" s="2"/>
      <c r="L289" s="2"/>
      <c r="N289" s="2"/>
      <c r="O289" s="2"/>
      <c r="P289" s="2"/>
      <c r="Q289" s="2"/>
      <c r="R289" s="2"/>
      <c r="S289" s="2"/>
    </row>
    <row r="290" spans="2:19" ht="15.75" x14ac:dyDescent="0.25"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2:19" ht="15.75" x14ac:dyDescent="0.25">
      <c r="B291" s="2"/>
      <c r="C291" s="3" t="s">
        <v>34</v>
      </c>
      <c r="D291" s="3"/>
      <c r="E291" s="3" t="s">
        <v>26</v>
      </c>
      <c r="F291" s="3" t="str">
        <f>VLOOKUP(F292,[1]SALARY!$B$2:$CT$2732,2,"FALSE")</f>
        <v>Yayat Hidayat</v>
      </c>
      <c r="G291" s="3"/>
      <c r="H291" s="2"/>
      <c r="I291" s="3"/>
      <c r="J291" s="3"/>
      <c r="K291" s="3"/>
      <c r="L291" s="3"/>
      <c r="M291" s="3"/>
      <c r="N291" s="3"/>
      <c r="O291" s="3"/>
      <c r="P291" s="3" t="s">
        <v>33</v>
      </c>
      <c r="Q291" s="3" t="s">
        <v>26</v>
      </c>
      <c r="R291" s="3">
        <f>VLOOKUP(F292,[1]SALARY!$B$2:$CT$2732,5,"FALSE")</f>
        <v>13</v>
      </c>
      <c r="S291" s="3"/>
    </row>
    <row r="292" spans="2:19" ht="15.75" x14ac:dyDescent="0.25">
      <c r="B292" s="2"/>
      <c r="C292" s="3" t="s">
        <v>32</v>
      </c>
      <c r="D292" s="3"/>
      <c r="E292" s="3" t="s">
        <v>26</v>
      </c>
      <c r="F292" s="10">
        <f>[1]SALARY!B1407</f>
        <v>20050002</v>
      </c>
      <c r="G292" s="10"/>
      <c r="H292" s="2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2:19" ht="15.75" x14ac:dyDescent="0.25">
      <c r="B293" s="2"/>
      <c r="C293" s="9" t="s">
        <v>31</v>
      </c>
      <c r="D293" s="3"/>
      <c r="E293" s="3" t="s">
        <v>26</v>
      </c>
      <c r="F293" s="3" t="str">
        <f>VLOOKUP(F292,[1]SALARY!$B$2:$CT$2732,4,"FALSE")</f>
        <v>PT MAV</v>
      </c>
      <c r="G293" s="3"/>
      <c r="H293" s="2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2:19" ht="15.75" x14ac:dyDescent="0.25"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2:19" ht="15.75" x14ac:dyDescent="0.25"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2:19" ht="15.75" x14ac:dyDescent="0.25">
      <c r="B296" s="2"/>
      <c r="C296" s="9" t="s">
        <v>30</v>
      </c>
      <c r="D296" s="3"/>
      <c r="E296" s="3" t="s">
        <v>26</v>
      </c>
      <c r="F296" s="3" t="str">
        <f>VLOOKUP(F292,[1]SALARY!$B$2:$CT$2732,3,"FALSE")</f>
        <v>Security</v>
      </c>
      <c r="G296" s="3"/>
      <c r="H296" s="3"/>
      <c r="I296" s="3"/>
      <c r="J296" s="3" t="s">
        <v>29</v>
      </c>
      <c r="K296" s="3"/>
      <c r="L296" s="3" t="s">
        <v>26</v>
      </c>
      <c r="M296" s="3">
        <f>VLOOKUP(F292,[1]SALARY!$B$2:$CT$2732,7,"FALSE")</f>
        <v>0</v>
      </c>
      <c r="N296" s="3"/>
      <c r="O296" s="3"/>
      <c r="P296" s="3" t="s">
        <v>28</v>
      </c>
      <c r="Q296" s="3" t="s">
        <v>26</v>
      </c>
      <c r="R296" s="3" t="str">
        <f>VLOOKUP(F292,[1]SALARY!$B$2:$CT$2732,9,"FALSE")</f>
        <v>Mandiri</v>
      </c>
      <c r="S296" s="3"/>
    </row>
    <row r="297" spans="2:19" ht="15.75" x14ac:dyDescent="0.25"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 t="s">
        <v>27</v>
      </c>
      <c r="Q297" s="3" t="s">
        <v>26</v>
      </c>
      <c r="R297" s="3">
        <f>VLOOKUP(F292,[1]SALARY!$B$2:$CT$2732,10,"FALSE")</f>
        <v>0</v>
      </c>
      <c r="S297" s="3"/>
    </row>
    <row r="298" spans="2:19" ht="15.75" x14ac:dyDescent="0.25"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2:19" ht="15.75" x14ac:dyDescent="0.25">
      <c r="B299" s="2"/>
      <c r="C299" s="3" t="s">
        <v>25</v>
      </c>
      <c r="D299" s="3"/>
      <c r="E299" s="3"/>
      <c r="F299" s="3"/>
      <c r="G299" s="3" t="s">
        <v>4</v>
      </c>
      <c r="H299" s="8">
        <f>VLOOKUP(F292,[1]SALARY!$B$2:$CT$2732,14,"FALSE")</f>
        <v>2000000</v>
      </c>
      <c r="I299" s="3"/>
      <c r="J299" s="3"/>
      <c r="K299" s="3" t="s">
        <v>24</v>
      </c>
      <c r="L299" s="3"/>
      <c r="M299" s="3"/>
      <c r="N299" s="3"/>
      <c r="O299" s="8"/>
      <c r="P299" s="8"/>
      <c r="Q299" s="3"/>
      <c r="R299" s="3"/>
      <c r="S299" s="3"/>
    </row>
    <row r="300" spans="2:19" ht="15.75" x14ac:dyDescent="0.25">
      <c r="B300" s="2"/>
      <c r="C300" s="9" t="s">
        <v>23</v>
      </c>
      <c r="D300" s="3"/>
      <c r="E300" s="3"/>
      <c r="F300" s="3"/>
      <c r="G300" s="3" t="s">
        <v>4</v>
      </c>
      <c r="H300" s="8">
        <f>VLOOKUP(F292,[1]SALARY!$B$2:$CT$2732,15,"FALSE")</f>
        <v>1043392</v>
      </c>
      <c r="I300" s="3"/>
      <c r="J300" s="3"/>
      <c r="K300" s="3" t="s">
        <v>22</v>
      </c>
      <c r="L300" s="3"/>
      <c r="M300" s="3"/>
      <c r="N300" s="3" t="s">
        <v>4</v>
      </c>
      <c r="O300" s="8">
        <f>-VLOOKUP(F292,[1]SALARY!$B$2:$CT$2732,44,"FALSE")</f>
        <v>0</v>
      </c>
      <c r="P300" s="8">
        <f>VLOOKUP(F292,[1]SALARY!$B$2:$CT$2732,43,"FALSE")</f>
        <v>0</v>
      </c>
      <c r="Q300" s="3"/>
      <c r="R300" s="3"/>
      <c r="S300" s="3"/>
    </row>
    <row r="301" spans="2:19" ht="15.75" x14ac:dyDescent="0.25">
      <c r="B301" s="2"/>
      <c r="C301" s="9" t="s">
        <v>21</v>
      </c>
      <c r="D301" s="3"/>
      <c r="E301" s="3"/>
      <c r="F301" s="3"/>
      <c r="G301" s="3" t="s">
        <v>4</v>
      </c>
      <c r="H301" s="8">
        <f>VLOOKUP(F292,[1]SALARY!$B$2:$CT$2732,16,"FALSE")</f>
        <v>0</v>
      </c>
      <c r="I301" s="3"/>
      <c r="J301" s="3"/>
      <c r="K301" s="3" t="s">
        <v>20</v>
      </c>
      <c r="L301" s="3"/>
      <c r="M301" s="3"/>
      <c r="N301" s="3" t="s">
        <v>4</v>
      </c>
      <c r="O301" s="8">
        <f>-VLOOKUP(F292,[1]SALARY!$B$2:$CT$2732,58,"FALSE")</f>
        <v>-83471.360000000001</v>
      </c>
      <c r="P301" s="8" t="s">
        <v>19</v>
      </c>
      <c r="Q301" s="3"/>
      <c r="R301" s="3"/>
      <c r="S301" s="3"/>
    </row>
    <row r="302" spans="2:19" ht="15.75" x14ac:dyDescent="0.25">
      <c r="B302" s="2"/>
      <c r="C302" s="9" t="s">
        <v>18</v>
      </c>
      <c r="D302" s="3"/>
      <c r="E302" s="3"/>
      <c r="F302" s="3"/>
      <c r="G302" s="3" t="s">
        <v>4</v>
      </c>
      <c r="H302" s="8">
        <f>VLOOKUP(F292,[1]SALARY!$B$2:$CT$2732,17,"FALSE")</f>
        <v>0</v>
      </c>
      <c r="I302" s="3"/>
      <c r="J302" s="3"/>
      <c r="K302" s="3" t="s">
        <v>17</v>
      </c>
      <c r="L302" s="3"/>
      <c r="M302" s="3"/>
      <c r="N302" s="3" t="s">
        <v>4</v>
      </c>
      <c r="O302" s="8">
        <f>-VLOOKUP(F292,[1]SALARY!$B$2:$CT$2732,61,"FALSE")</f>
        <v>-41735.68</v>
      </c>
      <c r="P302" s="8"/>
      <c r="Q302" s="3"/>
      <c r="R302" s="3"/>
      <c r="S302" s="3"/>
    </row>
    <row r="303" spans="2:19" ht="15.75" x14ac:dyDescent="0.25">
      <c r="B303" s="2"/>
      <c r="C303" s="9" t="s">
        <v>16</v>
      </c>
      <c r="D303" s="3"/>
      <c r="E303" s="3"/>
      <c r="F303" s="3"/>
      <c r="G303" s="3" t="s">
        <v>4</v>
      </c>
      <c r="H303" s="8">
        <f>VLOOKUP(F292,[1]SALARY!$B$2:$CT$2732,31,"FALSE")</f>
        <v>144923.42857142858</v>
      </c>
      <c r="I303" s="3"/>
      <c r="J303" s="3"/>
      <c r="K303" s="3" t="s">
        <v>15</v>
      </c>
      <c r="L303" s="3"/>
      <c r="M303" s="3"/>
      <c r="N303" s="3" t="s">
        <v>4</v>
      </c>
      <c r="O303" s="8">
        <f>-VLOOKUP(F292,[1]SALARY!$B$2:$CT$2732,59,"FALSE")</f>
        <v>-41735.68</v>
      </c>
      <c r="P303" s="8" t="s">
        <v>14</v>
      </c>
      <c r="Q303" s="3"/>
      <c r="R303" s="3"/>
      <c r="S303" s="3"/>
    </row>
    <row r="304" spans="2:19" ht="15.75" x14ac:dyDescent="0.25">
      <c r="B304" s="2"/>
      <c r="C304" s="9" t="s">
        <v>13</v>
      </c>
      <c r="D304" s="3"/>
      <c r="E304" s="3"/>
      <c r="F304" s="3"/>
      <c r="G304" s="3" t="s">
        <v>4</v>
      </c>
      <c r="H304" s="8">
        <f>VLOOKUP(F292,[1]SALARY!$B$2:$CT$2732,32,"FALSE")</f>
        <v>3043392</v>
      </c>
      <c r="I304" s="3"/>
      <c r="J304" s="3"/>
      <c r="K304" s="3" t="s">
        <v>12</v>
      </c>
      <c r="L304" s="3"/>
      <c r="M304" s="3"/>
      <c r="N304" s="3" t="s">
        <v>4</v>
      </c>
      <c r="O304" s="8">
        <f>-VLOOKUP(F292,[1]SALARY!$B$2:$CT$2732,57,"FALSE")</f>
        <v>-154422.016</v>
      </c>
      <c r="P304" s="8" t="s">
        <v>11</v>
      </c>
      <c r="Q304" s="3"/>
      <c r="R304" s="3"/>
      <c r="S304" s="3"/>
    </row>
    <row r="305" spans="2:19" ht="15.75" x14ac:dyDescent="0.25">
      <c r="B305" s="2"/>
      <c r="C305" s="9" t="s">
        <v>10</v>
      </c>
      <c r="D305" s="3"/>
      <c r="E305" s="3"/>
      <c r="F305" s="3"/>
      <c r="G305" s="3" t="s">
        <v>4</v>
      </c>
      <c r="H305" s="8">
        <f>VLOOKUP(F292,[1]SALARY!$B$2:$CT$2732,33,"FALSE")</f>
        <v>0</v>
      </c>
      <c r="I305" s="3"/>
      <c r="J305" s="3"/>
      <c r="K305" s="3"/>
      <c r="L305" s="3"/>
      <c r="M305" s="3"/>
      <c r="N305" s="3"/>
      <c r="O305" s="8"/>
      <c r="P305" s="3"/>
      <c r="Q305" s="3"/>
      <c r="R305" s="3"/>
      <c r="S305" s="3"/>
    </row>
    <row r="306" spans="2:19" ht="15.75" x14ac:dyDescent="0.25">
      <c r="B306" s="2"/>
      <c r="C306" s="9" t="s">
        <v>9</v>
      </c>
      <c r="G306" s="3" t="s">
        <v>4</v>
      </c>
      <c r="H306" s="8">
        <f>VLOOKUP(F292,[1]SALARY!$B$2:$CT$2732,34,"FALSE")</f>
        <v>0</v>
      </c>
      <c r="R306" s="3"/>
      <c r="S306" s="3"/>
    </row>
    <row r="307" spans="2:19" ht="15.75" x14ac:dyDescent="0.25">
      <c r="B307" s="2"/>
      <c r="C307" s="3"/>
      <c r="D307" s="3"/>
      <c r="E307" s="3"/>
      <c r="F307" s="3"/>
      <c r="G307" s="3"/>
      <c r="H307" s="8"/>
      <c r="I307" s="3"/>
      <c r="J307" s="3"/>
      <c r="K307" s="3"/>
      <c r="L307" s="3"/>
      <c r="M307" s="3"/>
      <c r="N307" s="3"/>
      <c r="O307" s="8"/>
      <c r="P307" s="3"/>
      <c r="Q307" s="3"/>
      <c r="R307" s="3"/>
      <c r="S307" s="3"/>
    </row>
    <row r="308" spans="2:19" ht="15.75" x14ac:dyDescent="0.25">
      <c r="B308" s="2"/>
      <c r="C308" s="9" t="s">
        <v>8</v>
      </c>
      <c r="D308" s="3"/>
      <c r="E308" s="3"/>
      <c r="F308" s="3"/>
      <c r="G308" s="3" t="s">
        <v>4</v>
      </c>
      <c r="H308" s="8">
        <f>SUM(H299:H307)</f>
        <v>6231707.4285714291</v>
      </c>
      <c r="I308" s="3"/>
      <c r="J308" s="3"/>
      <c r="K308" s="3" t="s">
        <v>7</v>
      </c>
      <c r="L308" s="3"/>
      <c r="M308" s="3"/>
      <c r="N308" s="3" t="s">
        <v>4</v>
      </c>
      <c r="O308" s="8">
        <f>SUM(O300:O307)</f>
        <v>-321364.73600000003</v>
      </c>
      <c r="P308" s="3"/>
      <c r="Q308" s="3"/>
      <c r="R308" s="3"/>
      <c r="S308" s="3"/>
    </row>
    <row r="309" spans="2:19" ht="15.75" x14ac:dyDescent="0.25">
      <c r="B309" s="2"/>
      <c r="C309" s="3"/>
      <c r="D309" s="3"/>
      <c r="E309" s="3"/>
      <c r="F309" s="3"/>
      <c r="G309" s="3"/>
      <c r="H309" s="8"/>
      <c r="I309" s="3"/>
      <c r="J309" s="3"/>
      <c r="K309" s="3"/>
      <c r="L309" s="3"/>
      <c r="M309" s="3"/>
      <c r="N309" s="3"/>
      <c r="O309" s="8"/>
      <c r="P309" s="3"/>
      <c r="Q309" s="3"/>
      <c r="R309" s="3"/>
      <c r="S309" s="3"/>
    </row>
    <row r="310" spans="2:19" ht="15.75" x14ac:dyDescent="0.25">
      <c r="B310" s="2"/>
      <c r="C310" s="3"/>
      <c r="D310" s="3" t="s">
        <v>6</v>
      </c>
      <c r="E310" s="3"/>
      <c r="F310" s="3"/>
      <c r="G310" s="3" t="s">
        <v>4</v>
      </c>
      <c r="H310" s="8">
        <f>VLOOKUP(F292,[1]SALARY!$B$2:$CT$2732,49,"FALSE")</f>
        <v>0</v>
      </c>
      <c r="I310" s="7">
        <f>VLOOKUP(F292,[1]SALARY!$B$2:$CT$2732,50,"FALSE")</f>
        <v>0</v>
      </c>
      <c r="J310" s="6"/>
      <c r="K310" s="3"/>
      <c r="L310" s="3"/>
      <c r="M310" s="3"/>
      <c r="N310" s="3"/>
      <c r="O310" s="3"/>
      <c r="P310" s="3"/>
      <c r="Q310" s="3"/>
      <c r="R310" s="3"/>
      <c r="S310" s="3"/>
    </row>
    <row r="311" spans="2:19" ht="15.75" x14ac:dyDescent="0.25">
      <c r="B311" s="2"/>
      <c r="C311" s="3"/>
      <c r="D311" s="5" t="s">
        <v>5</v>
      </c>
      <c r="E311" s="5"/>
      <c r="F311" s="5"/>
      <c r="G311" s="5" t="s">
        <v>4</v>
      </c>
      <c r="H311" s="4">
        <f>H308+O308</f>
        <v>5910342.6925714295</v>
      </c>
      <c r="I311" s="3"/>
      <c r="J311" s="3"/>
      <c r="K311" s="3"/>
      <c r="L311" s="3"/>
      <c r="M311" s="3"/>
      <c r="N311" s="3"/>
      <c r="O311" s="3" t="s">
        <v>3</v>
      </c>
      <c r="P311" s="3"/>
      <c r="Q311" s="3"/>
      <c r="R311" s="3"/>
      <c r="S311" s="3"/>
    </row>
    <row r="312" spans="2:19" ht="15.75" x14ac:dyDescent="0.25"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2"/>
      <c r="Q312" s="3"/>
      <c r="R312" s="3"/>
      <c r="S312" s="3"/>
    </row>
    <row r="313" spans="2:19" ht="15.75" x14ac:dyDescent="0.25">
      <c r="B313" s="2"/>
      <c r="C313" s="3" t="s">
        <v>2</v>
      </c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 t="s">
        <v>1</v>
      </c>
      <c r="P313" s="3"/>
      <c r="Q313" s="3"/>
      <c r="R313" s="3"/>
      <c r="S313" s="3"/>
    </row>
    <row r="314" spans="2:19" ht="15.75" x14ac:dyDescent="0.25"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2:19" x14ac:dyDescent="0.2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 t="s">
        <v>0</v>
      </c>
      <c r="P315" s="2"/>
      <c r="Q315" s="2"/>
      <c r="R315" s="2"/>
      <c r="S315" s="2"/>
    </row>
    <row r="319" spans="2:19" ht="18.75" x14ac:dyDescent="0.3">
      <c r="B319" s="2"/>
      <c r="C319" s="2"/>
      <c r="D319" s="2"/>
      <c r="E319" s="2"/>
      <c r="F319" s="2"/>
      <c r="G319" s="2"/>
      <c r="H319" s="3"/>
      <c r="I319" s="15" t="s">
        <v>40</v>
      </c>
      <c r="J319" s="15"/>
      <c r="K319" s="15"/>
      <c r="L319" s="2"/>
      <c r="M319" s="2"/>
      <c r="N319" s="2"/>
      <c r="O319" s="2"/>
      <c r="P319" s="14" t="s">
        <v>39</v>
      </c>
      <c r="Q319" s="14"/>
      <c r="R319" s="14"/>
      <c r="S319" s="14"/>
    </row>
    <row r="320" spans="2:19" ht="15.75" x14ac:dyDescent="0.25">
      <c r="B320" s="2"/>
      <c r="C320" s="2"/>
      <c r="D320" s="2"/>
      <c r="E320" s="2"/>
      <c r="F320" s="2"/>
      <c r="G320" s="2"/>
      <c r="H320" s="5"/>
      <c r="I320" s="12" t="s">
        <v>38</v>
      </c>
      <c r="J320" s="11" t="s">
        <v>37</v>
      </c>
      <c r="K320" s="13" t="s">
        <v>36</v>
      </c>
      <c r="L320" s="2"/>
      <c r="N320" s="2"/>
      <c r="O320" s="2"/>
      <c r="P320" s="2"/>
      <c r="Q320" s="2"/>
      <c r="R320" s="2"/>
      <c r="S320" s="2"/>
    </row>
    <row r="321" spans="2:19" ht="15.75" x14ac:dyDescent="0.25">
      <c r="B321" s="2"/>
      <c r="C321" s="2"/>
      <c r="D321" s="2"/>
      <c r="E321" s="2"/>
      <c r="F321" s="2"/>
      <c r="G321" s="2"/>
      <c r="H321" s="5" t="s">
        <v>35</v>
      </c>
      <c r="I321" s="12"/>
      <c r="J321" s="11"/>
      <c r="K321" s="2"/>
      <c r="L321" s="2"/>
      <c r="N321" s="2"/>
      <c r="O321" s="2"/>
      <c r="P321" s="2"/>
      <c r="Q321" s="2"/>
      <c r="R321" s="2"/>
      <c r="S321" s="2"/>
    </row>
    <row r="322" spans="2:19" ht="15.75" x14ac:dyDescent="0.25"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2:19" ht="15.75" x14ac:dyDescent="0.25">
      <c r="B323" s="2"/>
      <c r="C323" s="3" t="s">
        <v>34</v>
      </c>
      <c r="D323" s="3"/>
      <c r="E323" s="3" t="s">
        <v>26</v>
      </c>
      <c r="F323" s="3" t="str">
        <f>VLOOKUP(F324,[1]SALARY!$B$2:$CT$2732,2,"FALSE")</f>
        <v xml:space="preserve">Ondy Sulaeman </v>
      </c>
      <c r="G323" s="3"/>
      <c r="H323" s="2"/>
      <c r="I323" s="3"/>
      <c r="J323" s="3"/>
      <c r="K323" s="3"/>
      <c r="L323" s="3"/>
      <c r="M323" s="3"/>
      <c r="N323" s="3"/>
      <c r="O323" s="3"/>
      <c r="P323" s="3" t="s">
        <v>33</v>
      </c>
      <c r="Q323" s="3" t="s">
        <v>26</v>
      </c>
      <c r="R323" s="3">
        <f>VLOOKUP(F324,[1]SALARY!$B$2:$CT$2732,5,"FALSE")</f>
        <v>14</v>
      </c>
      <c r="S323" s="3"/>
    </row>
    <row r="324" spans="2:19" ht="15.75" x14ac:dyDescent="0.25">
      <c r="B324" s="2"/>
      <c r="C324" s="3" t="s">
        <v>32</v>
      </c>
      <c r="D324" s="3"/>
      <c r="E324" s="3" t="s">
        <v>26</v>
      </c>
      <c r="F324" s="10" t="str">
        <f>[1]SALARY!B1408</f>
        <v>19050003</v>
      </c>
      <c r="G324" s="10"/>
      <c r="H324" s="2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2:19" ht="15.75" x14ac:dyDescent="0.25">
      <c r="B325" s="2"/>
      <c r="C325" s="9" t="s">
        <v>31</v>
      </c>
      <c r="D325" s="3"/>
      <c r="E325" s="3" t="s">
        <v>26</v>
      </c>
      <c r="F325" s="3" t="str">
        <f>VLOOKUP(F324,[1]SALARY!$B$2:$CT$2732,4,"FALSE")</f>
        <v>PT MAV</v>
      </c>
      <c r="G325" s="3"/>
      <c r="H325" s="2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2:19" ht="15.75" x14ac:dyDescent="0.25"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2:19" ht="15.75" x14ac:dyDescent="0.25"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2:19" ht="15.75" x14ac:dyDescent="0.25">
      <c r="B328" s="2"/>
      <c r="C328" s="9" t="s">
        <v>30</v>
      </c>
      <c r="D328" s="3"/>
      <c r="E328" s="3" t="s">
        <v>26</v>
      </c>
      <c r="F328" s="3" t="str">
        <f>VLOOKUP(F324,[1]SALARY!$B$2:$CT$2732,3,"FALSE")</f>
        <v>Security</v>
      </c>
      <c r="G328" s="3"/>
      <c r="H328" s="3"/>
      <c r="I328" s="3"/>
      <c r="J328" s="3" t="s">
        <v>29</v>
      </c>
      <c r="K328" s="3"/>
      <c r="L328" s="3" t="s">
        <v>26</v>
      </c>
      <c r="M328" s="3" t="str">
        <f>VLOOKUP(F324,[1]SALARY!$B$2:$CT$2732,7,"FALSE")</f>
        <v>K/2</v>
      </c>
      <c r="N328" s="3"/>
      <c r="O328" s="3"/>
      <c r="P328" s="3" t="s">
        <v>28</v>
      </c>
      <c r="Q328" s="3" t="s">
        <v>26</v>
      </c>
      <c r="R328" s="3" t="str">
        <f>VLOOKUP(F324,[1]SALARY!$B$2:$CT$2732,9,"FALSE")</f>
        <v>Mandiri</v>
      </c>
      <c r="S328" s="3"/>
    </row>
    <row r="329" spans="2:19" ht="15.75" x14ac:dyDescent="0.25"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 t="s">
        <v>27</v>
      </c>
      <c r="Q329" s="3" t="s">
        <v>26</v>
      </c>
      <c r="R329" s="3">
        <f>VLOOKUP(F324,[1]SALARY!$B$2:$CT$2732,10,"FALSE")</f>
        <v>0</v>
      </c>
      <c r="S329" s="3"/>
    </row>
    <row r="330" spans="2:19" ht="15.75" x14ac:dyDescent="0.25"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2:19" ht="15.75" x14ac:dyDescent="0.25">
      <c r="B331" s="2"/>
      <c r="C331" s="3" t="s">
        <v>25</v>
      </c>
      <c r="D331" s="3"/>
      <c r="E331" s="3"/>
      <c r="F331" s="3"/>
      <c r="G331" s="3" t="s">
        <v>4</v>
      </c>
      <c r="H331" s="8">
        <f>VLOOKUP(F324,[1]SALARY!$B$2:$CT$2732,14,"FALSE")</f>
        <v>2000000</v>
      </c>
      <c r="I331" s="3"/>
      <c r="J331" s="3"/>
      <c r="K331" s="3" t="s">
        <v>24</v>
      </c>
      <c r="L331" s="3"/>
      <c r="M331" s="3"/>
      <c r="N331" s="3"/>
      <c r="O331" s="8"/>
      <c r="P331" s="8"/>
      <c r="Q331" s="3"/>
      <c r="R331" s="3"/>
      <c r="S331" s="3"/>
    </row>
    <row r="332" spans="2:19" ht="15.75" x14ac:dyDescent="0.25">
      <c r="B332" s="2"/>
      <c r="C332" s="9" t="s">
        <v>23</v>
      </c>
      <c r="D332" s="3"/>
      <c r="E332" s="3"/>
      <c r="F332" s="3"/>
      <c r="G332" s="3" t="s">
        <v>4</v>
      </c>
      <c r="H332" s="8">
        <f>VLOOKUP(F324,[1]SALARY!$B$2:$CT$2732,15,"FALSE")</f>
        <v>1043392</v>
      </c>
      <c r="I332" s="3"/>
      <c r="J332" s="3"/>
      <c r="K332" s="3" t="s">
        <v>22</v>
      </c>
      <c r="L332" s="3"/>
      <c r="M332" s="3"/>
      <c r="N332" s="3" t="s">
        <v>4</v>
      </c>
      <c r="O332" s="8">
        <f>-VLOOKUP(F324,[1]SALARY!$B$2:$CT$2732,44,"FALSE")</f>
        <v>0</v>
      </c>
      <c r="P332" s="8">
        <f>VLOOKUP(F324,[1]SALARY!$B$2:$CT$2732,43,"FALSE")</f>
        <v>0</v>
      </c>
      <c r="Q332" s="3"/>
      <c r="R332" s="3"/>
      <c r="S332" s="3"/>
    </row>
    <row r="333" spans="2:19" ht="15.75" x14ac:dyDescent="0.25">
      <c r="B333" s="2"/>
      <c r="C333" s="9" t="s">
        <v>21</v>
      </c>
      <c r="D333" s="3"/>
      <c r="E333" s="3"/>
      <c r="F333" s="3"/>
      <c r="G333" s="3" t="s">
        <v>4</v>
      </c>
      <c r="H333" s="8">
        <f>VLOOKUP(F324,[1]SALARY!$B$2:$CT$2732,16,"FALSE")</f>
        <v>0</v>
      </c>
      <c r="I333" s="3"/>
      <c r="J333" s="3"/>
      <c r="K333" s="3" t="s">
        <v>20</v>
      </c>
      <c r="L333" s="3"/>
      <c r="M333" s="3"/>
      <c r="N333" s="3" t="s">
        <v>4</v>
      </c>
      <c r="O333" s="8">
        <f>-VLOOKUP(F324,[1]SALARY!$B$2:$CT$2732,58,"FALSE")</f>
        <v>-83471.360000000001</v>
      </c>
      <c r="P333" s="8" t="s">
        <v>19</v>
      </c>
      <c r="Q333" s="3"/>
      <c r="R333" s="3"/>
      <c r="S333" s="3"/>
    </row>
    <row r="334" spans="2:19" ht="15.75" x14ac:dyDescent="0.25">
      <c r="B334" s="2"/>
      <c r="C334" s="9" t="s">
        <v>18</v>
      </c>
      <c r="D334" s="3"/>
      <c r="E334" s="3"/>
      <c r="F334" s="3"/>
      <c r="G334" s="3" t="s">
        <v>4</v>
      </c>
      <c r="H334" s="8">
        <f>VLOOKUP(F324,[1]SALARY!$B$2:$CT$2732,17,"FALSE")</f>
        <v>0</v>
      </c>
      <c r="I334" s="3"/>
      <c r="J334" s="3"/>
      <c r="K334" s="3" t="s">
        <v>17</v>
      </c>
      <c r="L334" s="3"/>
      <c r="M334" s="3"/>
      <c r="N334" s="3" t="s">
        <v>4</v>
      </c>
      <c r="O334" s="8">
        <f>-VLOOKUP(F324,[1]SALARY!$B$2:$CT$2732,61,"FALSE")</f>
        <v>-41735.68</v>
      </c>
      <c r="P334" s="8"/>
      <c r="Q334" s="3"/>
      <c r="R334" s="3"/>
      <c r="S334" s="3"/>
    </row>
    <row r="335" spans="2:19" ht="15.75" x14ac:dyDescent="0.25">
      <c r="B335" s="2"/>
      <c r="C335" s="9" t="s">
        <v>16</v>
      </c>
      <c r="D335" s="3"/>
      <c r="E335" s="3"/>
      <c r="F335" s="3"/>
      <c r="G335" s="3" t="s">
        <v>4</v>
      </c>
      <c r="H335" s="8">
        <f>VLOOKUP(F324,[1]SALARY!$B$2:$CT$2732,31,"FALSE")</f>
        <v>144923.42857142858</v>
      </c>
      <c r="I335" s="3"/>
      <c r="J335" s="3"/>
      <c r="K335" s="3" t="s">
        <v>15</v>
      </c>
      <c r="L335" s="3"/>
      <c r="M335" s="3"/>
      <c r="N335" s="3" t="s">
        <v>4</v>
      </c>
      <c r="O335" s="8">
        <f>-VLOOKUP(F324,[1]SALARY!$B$2:$CT$2732,59,"FALSE")</f>
        <v>-41735.68</v>
      </c>
      <c r="P335" s="8" t="s">
        <v>14</v>
      </c>
      <c r="Q335" s="3"/>
      <c r="R335" s="3"/>
      <c r="S335" s="3"/>
    </row>
    <row r="336" spans="2:19" ht="15.75" x14ac:dyDescent="0.25">
      <c r="B336" s="2"/>
      <c r="C336" s="9" t="s">
        <v>13</v>
      </c>
      <c r="D336" s="3"/>
      <c r="E336" s="3"/>
      <c r="F336" s="3"/>
      <c r="G336" s="3" t="s">
        <v>4</v>
      </c>
      <c r="H336" s="8">
        <f>VLOOKUP(F324,[1]SALARY!$B$2:$CT$2732,32,"FALSE")</f>
        <v>3043392</v>
      </c>
      <c r="I336" s="3"/>
      <c r="J336" s="3"/>
      <c r="K336" s="3" t="s">
        <v>12</v>
      </c>
      <c r="L336" s="3"/>
      <c r="M336" s="3"/>
      <c r="N336" s="3" t="s">
        <v>4</v>
      </c>
      <c r="O336" s="8">
        <f>-VLOOKUP(F324,[1]SALARY!$B$2:$CT$2732,57,"FALSE")</f>
        <v>-154422.016</v>
      </c>
      <c r="P336" s="8" t="s">
        <v>11</v>
      </c>
      <c r="Q336" s="3"/>
      <c r="R336" s="3"/>
      <c r="S336" s="3"/>
    </row>
    <row r="337" spans="2:19" ht="15.75" x14ac:dyDescent="0.25">
      <c r="B337" s="2"/>
      <c r="C337" s="9" t="s">
        <v>10</v>
      </c>
      <c r="D337" s="3"/>
      <c r="E337" s="3"/>
      <c r="F337" s="3"/>
      <c r="G337" s="3" t="s">
        <v>4</v>
      </c>
      <c r="H337" s="8">
        <f>VLOOKUP(F324,[1]SALARY!$B$2:$CT$2732,33,"FALSE")</f>
        <v>0</v>
      </c>
      <c r="I337" s="3"/>
      <c r="J337" s="3"/>
      <c r="K337" s="3"/>
      <c r="L337" s="3"/>
      <c r="M337" s="3"/>
      <c r="N337" s="3"/>
      <c r="O337" s="8"/>
      <c r="P337" s="3"/>
      <c r="Q337" s="3"/>
      <c r="R337" s="3"/>
      <c r="S337" s="3"/>
    </row>
    <row r="338" spans="2:19" ht="15.75" x14ac:dyDescent="0.25">
      <c r="B338" s="2"/>
      <c r="C338" s="9" t="s">
        <v>9</v>
      </c>
      <c r="G338" s="3" t="s">
        <v>4</v>
      </c>
      <c r="H338" s="8">
        <f>VLOOKUP(F324,[1]SALARY!$B$2:$CT$2732,34,"FALSE")</f>
        <v>0</v>
      </c>
      <c r="R338" s="3"/>
      <c r="S338" s="3"/>
    </row>
    <row r="339" spans="2:19" ht="15.75" x14ac:dyDescent="0.25">
      <c r="B339" s="2"/>
      <c r="C339" s="3"/>
      <c r="D339" s="3"/>
      <c r="E339" s="3"/>
      <c r="F339" s="3"/>
      <c r="G339" s="3"/>
      <c r="H339" s="8"/>
      <c r="I339" s="3"/>
      <c r="J339" s="3"/>
      <c r="K339" s="3"/>
      <c r="L339" s="3"/>
      <c r="M339" s="3"/>
      <c r="N339" s="3"/>
      <c r="O339" s="8"/>
      <c r="P339" s="3"/>
      <c r="Q339" s="3"/>
      <c r="R339" s="3"/>
      <c r="S339" s="3"/>
    </row>
    <row r="340" spans="2:19" ht="15.75" x14ac:dyDescent="0.25">
      <c r="B340" s="2"/>
      <c r="C340" s="9" t="s">
        <v>8</v>
      </c>
      <c r="D340" s="3"/>
      <c r="E340" s="3"/>
      <c r="F340" s="3"/>
      <c r="G340" s="3" t="s">
        <v>4</v>
      </c>
      <c r="H340" s="8">
        <f>SUM(H331:H339)</f>
        <v>6231707.4285714291</v>
      </c>
      <c r="I340" s="3"/>
      <c r="J340" s="3"/>
      <c r="K340" s="3" t="s">
        <v>7</v>
      </c>
      <c r="L340" s="3"/>
      <c r="M340" s="3"/>
      <c r="N340" s="3" t="s">
        <v>4</v>
      </c>
      <c r="O340" s="8">
        <f>SUM(O332:O339)</f>
        <v>-321364.73600000003</v>
      </c>
      <c r="P340" s="3"/>
      <c r="Q340" s="3"/>
      <c r="R340" s="3"/>
      <c r="S340" s="3"/>
    </row>
    <row r="341" spans="2:19" ht="15.75" x14ac:dyDescent="0.25">
      <c r="B341" s="2"/>
      <c r="C341" s="3"/>
      <c r="D341" s="3"/>
      <c r="E341" s="3"/>
      <c r="F341" s="3"/>
      <c r="G341" s="3"/>
      <c r="H341" s="8"/>
      <c r="I341" s="3"/>
      <c r="J341" s="3"/>
      <c r="K341" s="3"/>
      <c r="L341" s="3"/>
      <c r="M341" s="3"/>
      <c r="N341" s="3"/>
      <c r="O341" s="8"/>
      <c r="P341" s="3"/>
      <c r="Q341" s="3"/>
      <c r="R341" s="3"/>
      <c r="S341" s="3"/>
    </row>
    <row r="342" spans="2:19" ht="15.75" x14ac:dyDescent="0.25">
      <c r="B342" s="2"/>
      <c r="C342" s="3"/>
      <c r="D342" s="3" t="s">
        <v>6</v>
      </c>
      <c r="E342" s="3"/>
      <c r="F342" s="3"/>
      <c r="G342" s="3" t="s">
        <v>4</v>
      </c>
      <c r="H342" s="8">
        <f>VLOOKUP(F324,[1]SALARY!$B$2:$CT$2732,49,"FALSE")</f>
        <v>0</v>
      </c>
      <c r="I342" s="7">
        <f>VLOOKUP(F324,[1]SALARY!$B$2:$CT$2732,50,"FALSE")</f>
        <v>0</v>
      </c>
      <c r="J342" s="6"/>
      <c r="K342" s="3"/>
      <c r="L342" s="3"/>
      <c r="M342" s="3"/>
      <c r="N342" s="3"/>
      <c r="O342" s="3"/>
      <c r="P342" s="3"/>
      <c r="Q342" s="3"/>
      <c r="R342" s="3"/>
      <c r="S342" s="3"/>
    </row>
    <row r="343" spans="2:19" ht="15.75" x14ac:dyDescent="0.25">
      <c r="B343" s="2"/>
      <c r="C343" s="3"/>
      <c r="D343" s="5" t="s">
        <v>5</v>
      </c>
      <c r="E343" s="5"/>
      <c r="F343" s="5"/>
      <c r="G343" s="5" t="s">
        <v>4</v>
      </c>
      <c r="H343" s="4">
        <f>H340+O340</f>
        <v>5910342.6925714295</v>
      </c>
      <c r="I343" s="3"/>
      <c r="J343" s="3"/>
      <c r="K343" s="3"/>
      <c r="L343" s="3"/>
      <c r="M343" s="3"/>
      <c r="N343" s="3"/>
      <c r="O343" s="3" t="s">
        <v>3</v>
      </c>
      <c r="P343" s="3"/>
      <c r="Q343" s="3"/>
      <c r="R343" s="3"/>
      <c r="S343" s="3"/>
    </row>
    <row r="344" spans="2:19" ht="15.75" x14ac:dyDescent="0.25"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2"/>
      <c r="Q344" s="3"/>
      <c r="R344" s="3"/>
      <c r="S344" s="3"/>
    </row>
    <row r="345" spans="2:19" ht="15.75" x14ac:dyDescent="0.25">
      <c r="B345" s="2"/>
      <c r="C345" s="3" t="s">
        <v>2</v>
      </c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 t="s">
        <v>1</v>
      </c>
      <c r="P345" s="3"/>
      <c r="Q345" s="3"/>
      <c r="R345" s="3"/>
      <c r="S345" s="3"/>
    </row>
    <row r="346" spans="2:19" ht="15.75" x14ac:dyDescent="0.25"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2:19" x14ac:dyDescent="0.25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 t="s">
        <v>0</v>
      </c>
      <c r="P347" s="2"/>
      <c r="Q347" s="2"/>
      <c r="R347" s="2"/>
      <c r="S347" s="2"/>
    </row>
    <row r="352" spans="2:19" ht="18.75" x14ac:dyDescent="0.3">
      <c r="B352" s="2"/>
      <c r="C352" s="2"/>
      <c r="D352" s="2"/>
      <c r="E352" s="2"/>
      <c r="F352" s="2"/>
      <c r="G352" s="2"/>
      <c r="H352" s="3"/>
      <c r="I352" s="15" t="s">
        <v>40</v>
      </c>
      <c r="J352" s="15"/>
      <c r="K352" s="15"/>
      <c r="L352" s="2"/>
      <c r="M352" s="2"/>
      <c r="N352" s="2"/>
      <c r="O352" s="2"/>
      <c r="P352" s="14" t="s">
        <v>39</v>
      </c>
      <c r="Q352" s="14"/>
      <c r="R352" s="14"/>
      <c r="S352" s="14"/>
    </row>
    <row r="353" spans="2:19" ht="15.75" x14ac:dyDescent="0.25">
      <c r="B353" s="2"/>
      <c r="C353" s="2"/>
      <c r="D353" s="2"/>
      <c r="E353" s="2"/>
      <c r="F353" s="2"/>
      <c r="G353" s="2"/>
      <c r="H353" s="5"/>
      <c r="I353" s="12" t="s">
        <v>38</v>
      </c>
      <c r="J353" s="11" t="s">
        <v>37</v>
      </c>
      <c r="K353" s="13" t="s">
        <v>36</v>
      </c>
      <c r="L353" s="2"/>
      <c r="N353" s="2"/>
      <c r="O353" s="2"/>
      <c r="P353" s="2"/>
      <c r="Q353" s="2"/>
      <c r="R353" s="2"/>
      <c r="S353" s="2"/>
    </row>
    <row r="354" spans="2:19" ht="15.75" x14ac:dyDescent="0.25">
      <c r="B354" s="2"/>
      <c r="C354" s="2"/>
      <c r="D354" s="2"/>
      <c r="E354" s="2"/>
      <c r="F354" s="2"/>
      <c r="G354" s="2"/>
      <c r="H354" s="5" t="s">
        <v>35</v>
      </c>
      <c r="I354" s="12"/>
      <c r="J354" s="11"/>
      <c r="K354" s="2"/>
      <c r="L354" s="2"/>
      <c r="N354" s="2"/>
      <c r="O354" s="2"/>
      <c r="P354" s="2"/>
      <c r="Q354" s="2"/>
      <c r="R354" s="2"/>
      <c r="S354" s="2"/>
    </row>
    <row r="355" spans="2:19" ht="15.75" x14ac:dyDescent="0.25"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2:19" ht="15.75" x14ac:dyDescent="0.25">
      <c r="B356" s="2"/>
      <c r="C356" s="3" t="s">
        <v>34</v>
      </c>
      <c r="D356" s="3"/>
      <c r="E356" s="3" t="s">
        <v>26</v>
      </c>
      <c r="F356" s="3" t="str">
        <f>VLOOKUP(F357,[1]SALARY!$B$2:$CT$2732,2,"FALSE")</f>
        <v>Kelik Agus Purwadi</v>
      </c>
      <c r="G356" s="3"/>
      <c r="H356" s="2"/>
      <c r="I356" s="3"/>
      <c r="J356" s="3"/>
      <c r="K356" s="3"/>
      <c r="L356" s="3"/>
      <c r="M356" s="3"/>
      <c r="N356" s="3"/>
      <c r="O356" s="3"/>
      <c r="P356" s="3" t="s">
        <v>33</v>
      </c>
      <c r="Q356" s="3" t="s">
        <v>26</v>
      </c>
      <c r="R356" s="3">
        <f>VLOOKUP(F357,[1]SALARY!$B$2:$CT$2732,5,"FALSE")</f>
        <v>1</v>
      </c>
      <c r="S356" s="3"/>
    </row>
    <row r="357" spans="2:19" ht="15.75" x14ac:dyDescent="0.25">
      <c r="B357" s="2"/>
      <c r="C357" s="3" t="s">
        <v>32</v>
      </c>
      <c r="D357" s="3"/>
      <c r="E357" s="3" t="s">
        <v>26</v>
      </c>
      <c r="F357" s="10" t="str">
        <f>[1]SALARY!B1461</f>
        <v>19040001</v>
      </c>
      <c r="G357" s="10"/>
      <c r="H357" s="2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2:19" ht="15.75" x14ac:dyDescent="0.25">
      <c r="B358" s="2"/>
      <c r="C358" s="9" t="s">
        <v>31</v>
      </c>
      <c r="D358" s="3"/>
      <c r="E358" s="3" t="s">
        <v>26</v>
      </c>
      <c r="F358" s="3" t="str">
        <f>VLOOKUP(F357,[1]SALARY!$B$2:$CT$2732,4,"FALSE")</f>
        <v>Operasional</v>
      </c>
      <c r="G358" s="3"/>
      <c r="H358" s="2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2:19" ht="15.75" x14ac:dyDescent="0.25"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2:19" ht="15.75" x14ac:dyDescent="0.25"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2:19" ht="15.75" x14ac:dyDescent="0.25">
      <c r="B361" s="2"/>
      <c r="C361" s="9" t="s">
        <v>30</v>
      </c>
      <c r="D361" s="3"/>
      <c r="E361" s="3" t="s">
        <v>26</v>
      </c>
      <c r="F361" s="3" t="str">
        <f>VLOOKUP(F357,[1]SALARY!$B$2:$CT$2732,3,"FALSE")</f>
        <v>Ass.Manager Operasional</v>
      </c>
      <c r="G361" s="3"/>
      <c r="H361" s="3"/>
      <c r="I361" s="3"/>
      <c r="J361" s="3" t="s">
        <v>29</v>
      </c>
      <c r="K361" s="3"/>
      <c r="L361" s="3" t="s">
        <v>26</v>
      </c>
      <c r="M361" s="3" t="str">
        <f>VLOOKUP(F357,[1]SALARY!$B$2:$CT$2732,7,"FALSE")</f>
        <v>K/1</v>
      </c>
      <c r="N361" s="3"/>
      <c r="O361" s="3"/>
      <c r="P361" s="3" t="s">
        <v>28</v>
      </c>
      <c r="Q361" s="3" t="s">
        <v>26</v>
      </c>
      <c r="R361" s="3" t="str">
        <f>VLOOKUP(F357,[1]SALARY!$B$2:$CT$2732,9,"FALSE")</f>
        <v>Mandiri</v>
      </c>
      <c r="S361" s="3"/>
    </row>
    <row r="362" spans="2:19" ht="15.75" x14ac:dyDescent="0.25"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 t="s">
        <v>27</v>
      </c>
      <c r="Q362" s="3" t="s">
        <v>26</v>
      </c>
      <c r="R362" s="3" t="str">
        <f>VLOOKUP(F357,[1]SALARY!$B$2:$CT$2732,10,"FALSE")</f>
        <v>1350007396144</v>
      </c>
      <c r="S362" s="3"/>
    </row>
    <row r="363" spans="2:19" ht="15.75" x14ac:dyDescent="0.25"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2:19" ht="15.75" x14ac:dyDescent="0.25">
      <c r="B364" s="2"/>
      <c r="C364" s="3" t="s">
        <v>25</v>
      </c>
      <c r="D364" s="3"/>
      <c r="E364" s="3"/>
      <c r="F364" s="3"/>
      <c r="G364" s="3" t="s">
        <v>4</v>
      </c>
      <c r="H364" s="8">
        <f>VLOOKUP(F357,[1]SALARY!$B$2:$CT$2732,14,"FALSE")</f>
        <v>2000000</v>
      </c>
      <c r="I364" s="3"/>
      <c r="J364" s="3"/>
      <c r="K364" s="3" t="s">
        <v>24</v>
      </c>
      <c r="L364" s="3"/>
      <c r="M364" s="3"/>
      <c r="N364" s="3"/>
      <c r="O364" s="8"/>
      <c r="P364" s="8"/>
      <c r="Q364" s="3"/>
      <c r="R364" s="3"/>
      <c r="S364" s="3"/>
    </row>
    <row r="365" spans="2:19" ht="15.75" x14ac:dyDescent="0.25">
      <c r="B365" s="2"/>
      <c r="C365" s="9" t="s">
        <v>23</v>
      </c>
      <c r="D365" s="3"/>
      <c r="E365" s="3"/>
      <c r="F365" s="3"/>
      <c r="G365" s="3" t="s">
        <v>4</v>
      </c>
      <c r="H365" s="8">
        <f>VLOOKUP(F357,[1]SALARY!$B$2:$CT$2732,15,"FALSE")</f>
        <v>2882500</v>
      </c>
      <c r="I365" s="3"/>
      <c r="J365" s="3"/>
      <c r="K365" s="3" t="s">
        <v>22</v>
      </c>
      <c r="L365" s="3"/>
      <c r="M365" s="3"/>
      <c r="N365" s="3" t="s">
        <v>4</v>
      </c>
      <c r="O365" s="8">
        <f>-VLOOKUP(F357,[1]SALARY!$B$2:$CT$2732,44,"FALSE")</f>
        <v>0</v>
      </c>
      <c r="P365" s="8">
        <f>VLOOKUP(F357,[1]SALARY!$B$2:$CT$2732,43,"FALSE")</f>
        <v>0</v>
      </c>
      <c r="Q365" s="3"/>
      <c r="R365" s="3"/>
      <c r="S365" s="3"/>
    </row>
    <row r="366" spans="2:19" ht="15.75" x14ac:dyDescent="0.25">
      <c r="B366" s="2"/>
      <c r="C366" s="9" t="s">
        <v>21</v>
      </c>
      <c r="D366" s="3"/>
      <c r="E366" s="3"/>
      <c r="F366" s="3"/>
      <c r="G366" s="3" t="s">
        <v>4</v>
      </c>
      <c r="H366" s="8">
        <f>VLOOKUP(F357,[1]SALARY!$B$2:$CT$2732,16,"FALSE")</f>
        <v>0</v>
      </c>
      <c r="I366" s="3"/>
      <c r="J366" s="3"/>
      <c r="K366" s="3" t="s">
        <v>20</v>
      </c>
      <c r="L366" s="3"/>
      <c r="M366" s="3"/>
      <c r="N366" s="3" t="s">
        <v>4</v>
      </c>
      <c r="O366" s="8">
        <f>-VLOOKUP(F357,[1]SALARY!$B$2:$CT$2732,58,"FALSE")</f>
        <v>-120000</v>
      </c>
      <c r="P366" s="8" t="s">
        <v>19</v>
      </c>
      <c r="Q366" s="3"/>
      <c r="R366" s="3"/>
      <c r="S366" s="3"/>
    </row>
    <row r="367" spans="2:19" ht="15.75" x14ac:dyDescent="0.25">
      <c r="B367" s="2"/>
      <c r="C367" s="9" t="s">
        <v>18</v>
      </c>
      <c r="D367" s="3"/>
      <c r="E367" s="3"/>
      <c r="F367" s="3"/>
      <c r="G367" s="3" t="s">
        <v>4</v>
      </c>
      <c r="H367" s="8">
        <f>VLOOKUP(F357,[1]SALARY!$B$2:$CT$2732,17,"FALSE")</f>
        <v>0</v>
      </c>
      <c r="I367" s="3"/>
      <c r="J367" s="3"/>
      <c r="K367" s="3" t="s">
        <v>17</v>
      </c>
      <c r="L367" s="3"/>
      <c r="M367" s="3"/>
      <c r="N367" s="3" t="s">
        <v>4</v>
      </c>
      <c r="O367" s="8">
        <f>-VLOOKUP(F357,[1]SALARY!$B$2:$CT$2732,61,"FALSE")</f>
        <v>0</v>
      </c>
      <c r="P367" s="8"/>
      <c r="Q367" s="3"/>
      <c r="R367" s="3"/>
      <c r="S367" s="3"/>
    </row>
    <row r="368" spans="2:19" ht="15.75" x14ac:dyDescent="0.25">
      <c r="B368" s="2"/>
      <c r="C368" s="9" t="s">
        <v>16</v>
      </c>
      <c r="D368" s="3"/>
      <c r="E368" s="3"/>
      <c r="F368" s="3"/>
      <c r="G368" s="3" t="s">
        <v>4</v>
      </c>
      <c r="H368" s="8">
        <f>VLOOKUP(F357,[1]SALARY!$B$2:$CT$2732,31,"FALSE")</f>
        <v>232500</v>
      </c>
      <c r="I368" s="3"/>
      <c r="J368" s="3"/>
      <c r="K368" s="3" t="s">
        <v>15</v>
      </c>
      <c r="L368" s="3"/>
      <c r="M368" s="3"/>
      <c r="N368" s="3" t="s">
        <v>4</v>
      </c>
      <c r="O368" s="8">
        <f>-VLOOKUP(F357,[1]SALARY!$B$2:$CT$2732,59,"FALSE")</f>
        <v>-60000</v>
      </c>
      <c r="P368" s="8" t="s">
        <v>14</v>
      </c>
      <c r="Q368" s="3"/>
      <c r="R368" s="3"/>
      <c r="S368" s="3"/>
    </row>
    <row r="369" spans="2:19" ht="15.75" x14ac:dyDescent="0.25">
      <c r="B369" s="2"/>
      <c r="C369" s="9" t="s">
        <v>13</v>
      </c>
      <c r="D369" s="3"/>
      <c r="E369" s="3"/>
      <c r="F369" s="3"/>
      <c r="G369" s="3" t="s">
        <v>4</v>
      </c>
      <c r="H369" s="8">
        <f>VLOOKUP(F357,[1]SALARY!$B$2:$CT$2732,32,"FALSE")</f>
        <v>4882500</v>
      </c>
      <c r="I369" s="3"/>
      <c r="J369" s="3"/>
      <c r="K369" s="3" t="s">
        <v>12</v>
      </c>
      <c r="L369" s="3"/>
      <c r="M369" s="3"/>
      <c r="N369" s="3" t="s">
        <v>4</v>
      </c>
      <c r="O369" s="8">
        <f>-VLOOKUP(F357,[1]SALARY!$B$2:$CT$2732,57,"FALSE")</f>
        <v>-222000</v>
      </c>
      <c r="P369" s="8" t="s">
        <v>11</v>
      </c>
      <c r="Q369" s="3"/>
      <c r="R369" s="3"/>
      <c r="S369" s="3"/>
    </row>
    <row r="370" spans="2:19" ht="15.75" x14ac:dyDescent="0.25">
      <c r="B370" s="2"/>
      <c r="C370" s="9" t="s">
        <v>10</v>
      </c>
      <c r="D370" s="3"/>
      <c r="E370" s="3"/>
      <c r="F370" s="3"/>
      <c r="G370" s="3" t="s">
        <v>4</v>
      </c>
      <c r="H370" s="8">
        <f>VLOOKUP(F357,[1]SALARY!$B$2:$CT$2732,33,"FALSE")</f>
        <v>0</v>
      </c>
      <c r="I370" s="3"/>
      <c r="J370" s="3"/>
      <c r="K370" s="3"/>
      <c r="L370" s="3"/>
      <c r="M370" s="3"/>
      <c r="N370" s="3"/>
      <c r="O370" s="8"/>
      <c r="P370" s="3"/>
      <c r="Q370" s="3"/>
      <c r="R370" s="3"/>
      <c r="S370" s="3"/>
    </row>
    <row r="371" spans="2:19" ht="15.75" x14ac:dyDescent="0.25">
      <c r="B371" s="2"/>
      <c r="C371" s="9" t="s">
        <v>9</v>
      </c>
      <c r="G371" s="3" t="s">
        <v>4</v>
      </c>
      <c r="H371" s="8">
        <f>VLOOKUP(F357,[1]SALARY!$B$2:$CT$2732,34,"FALSE")</f>
        <v>0</v>
      </c>
      <c r="R371" s="3"/>
      <c r="S371" s="3"/>
    </row>
    <row r="372" spans="2:19" ht="15.75" x14ac:dyDescent="0.25">
      <c r="B372" s="2"/>
      <c r="C372" s="3"/>
      <c r="D372" s="3"/>
      <c r="E372" s="3"/>
      <c r="F372" s="3"/>
      <c r="G372" s="3"/>
      <c r="H372" s="8"/>
      <c r="I372" s="3"/>
      <c r="J372" s="3"/>
      <c r="K372" s="3"/>
      <c r="L372" s="3"/>
      <c r="M372" s="3"/>
      <c r="N372" s="3"/>
      <c r="O372" s="8"/>
      <c r="P372" s="3"/>
      <c r="Q372" s="3"/>
      <c r="R372" s="3"/>
      <c r="S372" s="3"/>
    </row>
    <row r="373" spans="2:19" ht="15.75" x14ac:dyDescent="0.25">
      <c r="B373" s="2"/>
      <c r="C373" s="9" t="s">
        <v>8</v>
      </c>
      <c r="D373" s="3"/>
      <c r="E373" s="3"/>
      <c r="F373" s="3"/>
      <c r="G373" s="3" t="s">
        <v>4</v>
      </c>
      <c r="H373" s="8">
        <f>SUM(H364:H372)</f>
        <v>9997500</v>
      </c>
      <c r="I373" s="3"/>
      <c r="J373" s="3"/>
      <c r="K373" s="3" t="s">
        <v>7</v>
      </c>
      <c r="L373" s="3"/>
      <c r="M373" s="3"/>
      <c r="N373" s="3" t="s">
        <v>4</v>
      </c>
      <c r="O373" s="8">
        <f>SUM(O365:O372)</f>
        <v>-402000</v>
      </c>
      <c r="P373" s="3"/>
      <c r="Q373" s="3"/>
      <c r="R373" s="3"/>
      <c r="S373" s="3"/>
    </row>
    <row r="374" spans="2:19" ht="15.75" x14ac:dyDescent="0.25">
      <c r="B374" s="2"/>
      <c r="C374" s="3"/>
      <c r="D374" s="3"/>
      <c r="E374" s="3"/>
      <c r="F374" s="3"/>
      <c r="G374" s="3"/>
      <c r="H374" s="8"/>
      <c r="I374" s="3"/>
      <c r="J374" s="3"/>
      <c r="K374" s="3"/>
      <c r="L374" s="3"/>
      <c r="M374" s="3"/>
      <c r="N374" s="3"/>
      <c r="O374" s="8"/>
      <c r="P374" s="3"/>
      <c r="Q374" s="3"/>
      <c r="R374" s="3"/>
      <c r="S374" s="3"/>
    </row>
    <row r="375" spans="2:19" ht="15.75" x14ac:dyDescent="0.25">
      <c r="B375" s="2"/>
      <c r="C375" s="3"/>
      <c r="D375" s="3" t="s">
        <v>6</v>
      </c>
      <c r="E375" s="3"/>
      <c r="F375" s="3"/>
      <c r="G375" s="3" t="s">
        <v>4</v>
      </c>
      <c r="H375" s="8">
        <f>VLOOKUP(F357,[1]SALARY!$B$2:$CT$2732,49,"FALSE")</f>
        <v>0</v>
      </c>
      <c r="I375" s="7">
        <f>VLOOKUP(F357,[1]SALARY!$B$2:$CT$2732,50,"FALSE")</f>
        <v>0</v>
      </c>
      <c r="J375" s="6"/>
      <c r="K375" s="3"/>
      <c r="L375" s="3"/>
      <c r="M375" s="3"/>
      <c r="N375" s="3"/>
      <c r="O375" s="3"/>
      <c r="P375" s="3"/>
      <c r="Q375" s="3"/>
      <c r="R375" s="3"/>
      <c r="S375" s="3"/>
    </row>
    <row r="376" spans="2:19" ht="15.75" x14ac:dyDescent="0.25">
      <c r="B376" s="2"/>
      <c r="C376" s="3"/>
      <c r="D376" s="5" t="s">
        <v>5</v>
      </c>
      <c r="E376" s="5"/>
      <c r="F376" s="5"/>
      <c r="G376" s="5" t="s">
        <v>4</v>
      </c>
      <c r="H376" s="4">
        <f>H373+O373</f>
        <v>9595500</v>
      </c>
      <c r="I376" s="3"/>
      <c r="J376" s="3"/>
      <c r="K376" s="3"/>
      <c r="L376" s="3"/>
      <c r="M376" s="3"/>
      <c r="N376" s="3"/>
      <c r="O376" s="3" t="s">
        <v>3</v>
      </c>
      <c r="P376" s="3"/>
      <c r="Q376" s="3"/>
      <c r="R376" s="3"/>
      <c r="S376" s="3"/>
    </row>
    <row r="377" spans="2:19" ht="15.75" x14ac:dyDescent="0.25"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2"/>
      <c r="Q377" s="3"/>
      <c r="R377" s="3"/>
      <c r="S377" s="3"/>
    </row>
    <row r="378" spans="2:19" ht="15.75" x14ac:dyDescent="0.25">
      <c r="B378" s="2"/>
      <c r="C378" s="3" t="s">
        <v>2</v>
      </c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 t="s">
        <v>1</v>
      </c>
      <c r="P378" s="3"/>
      <c r="Q378" s="3"/>
      <c r="R378" s="3"/>
      <c r="S378" s="3"/>
    </row>
    <row r="379" spans="2:19" ht="15.75" x14ac:dyDescent="0.25"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2:19" x14ac:dyDescent="0.25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 t="s">
        <v>0</v>
      </c>
      <c r="P380" s="2"/>
      <c r="Q380" s="2"/>
      <c r="R380" s="2"/>
      <c r="S380" s="2"/>
    </row>
    <row r="384" spans="2:19" ht="18.75" x14ac:dyDescent="0.3">
      <c r="B384" s="2"/>
      <c r="C384" s="2"/>
      <c r="D384" s="2"/>
      <c r="E384" s="2"/>
      <c r="F384" s="2"/>
      <c r="G384" s="2"/>
      <c r="H384" s="3"/>
      <c r="I384" s="15" t="s">
        <v>40</v>
      </c>
      <c r="J384" s="15"/>
      <c r="K384" s="15"/>
      <c r="L384" s="2"/>
      <c r="M384" s="2"/>
      <c r="N384" s="2"/>
      <c r="O384" s="2"/>
      <c r="P384" s="14" t="s">
        <v>39</v>
      </c>
      <c r="Q384" s="14"/>
      <c r="R384" s="14"/>
      <c r="S384" s="14"/>
    </row>
    <row r="385" spans="2:19" ht="15.75" x14ac:dyDescent="0.25">
      <c r="B385" s="2"/>
      <c r="C385" s="2"/>
      <c r="D385" s="2"/>
      <c r="E385" s="2"/>
      <c r="F385" s="2"/>
      <c r="G385" s="2"/>
      <c r="H385" s="5"/>
      <c r="I385" s="12" t="s">
        <v>38</v>
      </c>
      <c r="J385" s="11" t="s">
        <v>37</v>
      </c>
      <c r="K385" s="13" t="s">
        <v>36</v>
      </c>
      <c r="L385" s="2"/>
      <c r="N385" s="2"/>
      <c r="O385" s="2"/>
      <c r="P385" s="2"/>
      <c r="Q385" s="2"/>
      <c r="R385" s="2"/>
      <c r="S385" s="2"/>
    </row>
    <row r="386" spans="2:19" ht="15.75" x14ac:dyDescent="0.25">
      <c r="B386" s="2"/>
      <c r="C386" s="2"/>
      <c r="D386" s="2"/>
      <c r="E386" s="2"/>
      <c r="F386" s="2"/>
      <c r="G386" s="2"/>
      <c r="H386" s="5" t="s">
        <v>35</v>
      </c>
      <c r="I386" s="12"/>
      <c r="J386" s="11"/>
      <c r="K386" s="2"/>
      <c r="L386" s="2"/>
      <c r="N386" s="2"/>
      <c r="O386" s="2"/>
      <c r="P386" s="2"/>
      <c r="Q386" s="2"/>
      <c r="R386" s="2"/>
      <c r="S386" s="2"/>
    </row>
    <row r="387" spans="2:19" ht="15.75" x14ac:dyDescent="0.25"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2:19" ht="15.75" x14ac:dyDescent="0.25">
      <c r="B388" s="2"/>
      <c r="C388" s="3" t="s">
        <v>34</v>
      </c>
      <c r="D388" s="3"/>
      <c r="E388" s="3" t="s">
        <v>26</v>
      </c>
      <c r="F388" s="3" t="str">
        <f>VLOOKUP(F389,[1]SALARY!$B$2:$CT$2732,2,"FALSE")</f>
        <v>UNTORO</v>
      </c>
      <c r="G388" s="3"/>
      <c r="H388" s="2"/>
      <c r="I388" s="3"/>
      <c r="J388" s="3"/>
      <c r="K388" s="3"/>
      <c r="L388" s="3"/>
      <c r="M388" s="3"/>
      <c r="N388" s="3"/>
      <c r="O388" s="3"/>
      <c r="P388" s="3" t="s">
        <v>33</v>
      </c>
      <c r="Q388" s="3" t="s">
        <v>26</v>
      </c>
      <c r="R388" s="3">
        <f>VLOOKUP(F389,[1]SALARY!$B$2:$CT$2732,5,"FALSE")</f>
        <v>2</v>
      </c>
      <c r="S388" s="3"/>
    </row>
    <row r="389" spans="2:19" ht="15.75" x14ac:dyDescent="0.25">
      <c r="B389" s="2"/>
      <c r="C389" s="3" t="s">
        <v>32</v>
      </c>
      <c r="D389" s="3"/>
      <c r="E389" s="3" t="s">
        <v>26</v>
      </c>
      <c r="F389" s="10">
        <f>[1]SALARY!B1462</f>
        <v>12040043</v>
      </c>
      <c r="G389" s="10"/>
      <c r="H389" s="2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2:19" ht="15.75" x14ac:dyDescent="0.25">
      <c r="B390" s="2"/>
      <c r="C390" s="9" t="s">
        <v>31</v>
      </c>
      <c r="D390" s="3"/>
      <c r="E390" s="3" t="s">
        <v>26</v>
      </c>
      <c r="F390" s="3" t="str">
        <f>VLOOKUP(F389,[1]SALARY!$B$2:$CT$2732,4,"FALSE")</f>
        <v>Operasional</v>
      </c>
      <c r="G390" s="3"/>
      <c r="H390" s="2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2:19" ht="15.75" x14ac:dyDescent="0.25">
      <c r="B391" s="2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2:19" ht="15.75" x14ac:dyDescent="0.25">
      <c r="B392" s="2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2:19" ht="15.75" x14ac:dyDescent="0.25">
      <c r="B393" s="2"/>
      <c r="C393" s="9" t="s">
        <v>30</v>
      </c>
      <c r="D393" s="3"/>
      <c r="E393" s="3" t="s">
        <v>26</v>
      </c>
      <c r="F393" s="3" t="str">
        <f>VLOOKUP(F389,[1]SALARY!$B$2:$CT$2732,3,"FALSE")</f>
        <v>Head Admin</v>
      </c>
      <c r="G393" s="3"/>
      <c r="H393" s="3"/>
      <c r="I393" s="3"/>
      <c r="J393" s="3" t="s">
        <v>29</v>
      </c>
      <c r="K393" s="3"/>
      <c r="L393" s="3" t="s">
        <v>26</v>
      </c>
      <c r="M393" s="3" t="str">
        <f>VLOOKUP(F389,[1]SALARY!$B$2:$CT$2732,7,"FALSE")</f>
        <v>TK/0</v>
      </c>
      <c r="N393" s="3"/>
      <c r="O393" s="3"/>
      <c r="P393" s="3" t="s">
        <v>28</v>
      </c>
      <c r="Q393" s="3" t="s">
        <v>26</v>
      </c>
      <c r="R393" s="3" t="str">
        <f>VLOOKUP(F389,[1]SALARY!$B$2:$CT$2732,9,"FALSE")</f>
        <v>Mandiri</v>
      </c>
      <c r="S393" s="3"/>
    </row>
    <row r="394" spans="2:19" ht="15.75" x14ac:dyDescent="0.25">
      <c r="B394" s="2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 t="s">
        <v>27</v>
      </c>
      <c r="Q394" s="3" t="s">
        <v>26</v>
      </c>
      <c r="R394" s="3" t="str">
        <f>VLOOKUP(F389,[1]SALARY!$B$2:$CT$2732,10,"FALSE")</f>
        <v>1250012734851</v>
      </c>
      <c r="S394" s="3"/>
    </row>
    <row r="395" spans="2:19" ht="15.75" x14ac:dyDescent="0.25">
      <c r="B395" s="2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2:19" ht="15.75" x14ac:dyDescent="0.25">
      <c r="B396" s="2"/>
      <c r="C396" s="3" t="s">
        <v>25</v>
      </c>
      <c r="D396" s="3"/>
      <c r="E396" s="3"/>
      <c r="F396" s="3"/>
      <c r="G396" s="3" t="s">
        <v>4</v>
      </c>
      <c r="H396" s="8">
        <f>VLOOKUP(F389,[1]SALARY!$B$2:$CT$2732,14,"FALSE")</f>
        <v>2000000</v>
      </c>
      <c r="I396" s="3"/>
      <c r="J396" s="3"/>
      <c r="K396" s="3" t="s">
        <v>24</v>
      </c>
      <c r="L396" s="3"/>
      <c r="M396" s="3"/>
      <c r="N396" s="3"/>
      <c r="O396" s="8"/>
      <c r="P396" s="8"/>
      <c r="Q396" s="3"/>
      <c r="R396" s="3"/>
      <c r="S396" s="3"/>
    </row>
    <row r="397" spans="2:19" ht="15.75" x14ac:dyDescent="0.25">
      <c r="B397" s="2"/>
      <c r="C397" s="9" t="s">
        <v>23</v>
      </c>
      <c r="D397" s="3"/>
      <c r="E397" s="3"/>
      <c r="F397" s="3"/>
      <c r="G397" s="3" t="s">
        <v>4</v>
      </c>
      <c r="H397" s="8">
        <f>VLOOKUP(F389,[1]SALARY!$B$2:$CT$2732,15,"FALSE")</f>
        <v>1725000</v>
      </c>
      <c r="I397" s="3"/>
      <c r="J397" s="3"/>
      <c r="K397" s="3" t="s">
        <v>22</v>
      </c>
      <c r="L397" s="3"/>
      <c r="M397" s="3"/>
      <c r="N397" s="3" t="s">
        <v>4</v>
      </c>
      <c r="O397" s="8">
        <f>-VLOOKUP(F389,[1]SALARY!$B$2:$CT$2732,44,"FALSE")</f>
        <v>0</v>
      </c>
      <c r="P397" s="8">
        <f>VLOOKUP(F389,[1]SALARY!$B$2:$CT$2732,43,"FALSE")</f>
        <v>0</v>
      </c>
      <c r="Q397" s="3"/>
      <c r="R397" s="3"/>
      <c r="S397" s="3"/>
    </row>
    <row r="398" spans="2:19" ht="15.75" x14ac:dyDescent="0.25">
      <c r="B398" s="2"/>
      <c r="C398" s="9" t="s">
        <v>21</v>
      </c>
      <c r="D398" s="3"/>
      <c r="E398" s="3"/>
      <c r="F398" s="3"/>
      <c r="G398" s="3" t="s">
        <v>4</v>
      </c>
      <c r="H398" s="8">
        <f>VLOOKUP(F389,[1]SALARY!$B$2:$CT$2732,16,"FALSE")</f>
        <v>0</v>
      </c>
      <c r="I398" s="3"/>
      <c r="J398" s="3"/>
      <c r="K398" s="3" t="s">
        <v>20</v>
      </c>
      <c r="L398" s="3"/>
      <c r="M398" s="3"/>
      <c r="N398" s="3" t="s">
        <v>4</v>
      </c>
      <c r="O398" s="8">
        <f>-VLOOKUP(F389,[1]SALARY!$B$2:$CT$2732,58,"FALSE")</f>
        <v>-88323.72</v>
      </c>
      <c r="P398" s="8" t="s">
        <v>19</v>
      </c>
      <c r="Q398" s="3"/>
      <c r="R398" s="3"/>
      <c r="S398" s="3"/>
    </row>
    <row r="399" spans="2:19" ht="15.75" x14ac:dyDescent="0.25">
      <c r="B399" s="2"/>
      <c r="C399" s="9" t="s">
        <v>18</v>
      </c>
      <c r="D399" s="3"/>
      <c r="E399" s="3"/>
      <c r="F399" s="3"/>
      <c r="G399" s="3" t="s">
        <v>4</v>
      </c>
      <c r="H399" s="8">
        <f>VLOOKUP(F389,[1]SALARY!$B$2:$CT$2732,17,"FALSE")</f>
        <v>0</v>
      </c>
      <c r="I399" s="3"/>
      <c r="J399" s="3"/>
      <c r="K399" s="3" t="s">
        <v>17</v>
      </c>
      <c r="L399" s="3"/>
      <c r="M399" s="3"/>
      <c r="N399" s="3" t="s">
        <v>4</v>
      </c>
      <c r="O399" s="8">
        <f>-VLOOKUP(F389,[1]SALARY!$B$2:$CT$2732,61,"FALSE")</f>
        <v>-44161.86</v>
      </c>
      <c r="P399" s="8"/>
      <c r="Q399" s="3"/>
      <c r="R399" s="3"/>
      <c r="S399" s="3"/>
    </row>
    <row r="400" spans="2:19" ht="15.75" x14ac:dyDescent="0.25">
      <c r="B400" s="2"/>
      <c r="C400" s="9" t="s">
        <v>16</v>
      </c>
      <c r="D400" s="3"/>
      <c r="E400" s="3"/>
      <c r="F400" s="3"/>
      <c r="G400" s="3" t="s">
        <v>4</v>
      </c>
      <c r="H400" s="8">
        <f>VLOOKUP(F389,[1]SALARY!$B$2:$CT$2732,31,"FALSE")</f>
        <v>177380.95238095237</v>
      </c>
      <c r="I400" s="3"/>
      <c r="J400" s="3"/>
      <c r="K400" s="3" t="s">
        <v>15</v>
      </c>
      <c r="L400" s="3"/>
      <c r="M400" s="3"/>
      <c r="N400" s="3" t="s">
        <v>4</v>
      </c>
      <c r="O400" s="8">
        <f>-VLOOKUP(F389,[1]SALARY!$B$2:$CT$2732,59,"FALSE")</f>
        <v>-44161.86</v>
      </c>
      <c r="P400" s="8" t="s">
        <v>14</v>
      </c>
      <c r="Q400" s="3"/>
      <c r="R400" s="3"/>
      <c r="S400" s="3"/>
    </row>
    <row r="401" spans="2:19" ht="15.75" x14ac:dyDescent="0.25">
      <c r="B401" s="2"/>
      <c r="C401" s="9" t="s">
        <v>13</v>
      </c>
      <c r="D401" s="3"/>
      <c r="E401" s="3"/>
      <c r="F401" s="3"/>
      <c r="G401" s="3" t="s">
        <v>4</v>
      </c>
      <c r="H401" s="8">
        <f>VLOOKUP(F389,[1]SALARY!$B$2:$CT$2732,32,"FALSE")</f>
        <v>3724999.9999999995</v>
      </c>
      <c r="I401" s="3"/>
      <c r="J401" s="3"/>
      <c r="K401" s="3" t="s">
        <v>12</v>
      </c>
      <c r="L401" s="3"/>
      <c r="M401" s="3"/>
      <c r="N401" s="3" t="s">
        <v>4</v>
      </c>
      <c r="O401" s="8">
        <f>-VLOOKUP(F389,[1]SALARY!$B$2:$CT$2732,57,"FALSE")</f>
        <v>-163398.88200000001</v>
      </c>
      <c r="P401" s="8" t="s">
        <v>11</v>
      </c>
      <c r="Q401" s="3"/>
      <c r="R401" s="3"/>
      <c r="S401" s="3"/>
    </row>
    <row r="402" spans="2:19" ht="15.75" x14ac:dyDescent="0.25">
      <c r="B402" s="2"/>
      <c r="C402" s="9" t="s">
        <v>10</v>
      </c>
      <c r="D402" s="3"/>
      <c r="E402" s="3"/>
      <c r="F402" s="3"/>
      <c r="G402" s="3" t="s">
        <v>4</v>
      </c>
      <c r="H402" s="8">
        <f>VLOOKUP(F389,[1]SALARY!$B$2:$CT$2732,33,"FALSE")</f>
        <v>0</v>
      </c>
      <c r="I402" s="3"/>
      <c r="J402" s="3"/>
      <c r="K402" s="3"/>
      <c r="L402" s="3"/>
      <c r="M402" s="3"/>
      <c r="N402" s="3"/>
      <c r="O402" s="8"/>
      <c r="P402" s="3"/>
      <c r="Q402" s="3"/>
      <c r="R402" s="3"/>
      <c r="S402" s="3"/>
    </row>
    <row r="403" spans="2:19" ht="15.75" x14ac:dyDescent="0.25">
      <c r="B403" s="2"/>
      <c r="C403" s="9" t="s">
        <v>9</v>
      </c>
      <c r="G403" s="3" t="s">
        <v>4</v>
      </c>
      <c r="H403" s="8">
        <f>VLOOKUP(F389,[1]SALARY!$B$2:$CT$2732,34,"FALSE")</f>
        <v>0</v>
      </c>
      <c r="R403" s="3"/>
      <c r="S403" s="3"/>
    </row>
    <row r="404" spans="2:19" ht="15.75" x14ac:dyDescent="0.25">
      <c r="B404" s="2"/>
      <c r="C404" s="3"/>
      <c r="D404" s="3"/>
      <c r="E404" s="3"/>
      <c r="F404" s="3"/>
      <c r="G404" s="3"/>
      <c r="H404" s="8"/>
      <c r="I404" s="3"/>
      <c r="J404" s="3"/>
      <c r="K404" s="3"/>
      <c r="L404" s="3"/>
      <c r="M404" s="3"/>
      <c r="N404" s="3"/>
      <c r="O404" s="8"/>
      <c r="P404" s="3"/>
      <c r="Q404" s="3"/>
      <c r="R404" s="3"/>
      <c r="S404" s="3"/>
    </row>
    <row r="405" spans="2:19" ht="15.75" x14ac:dyDescent="0.25">
      <c r="B405" s="2"/>
      <c r="C405" s="9" t="s">
        <v>8</v>
      </c>
      <c r="D405" s="3"/>
      <c r="E405" s="3"/>
      <c r="F405" s="3"/>
      <c r="G405" s="3" t="s">
        <v>4</v>
      </c>
      <c r="H405" s="8">
        <f>SUM(H396:H404)</f>
        <v>7627380.9523809515</v>
      </c>
      <c r="I405" s="3"/>
      <c r="J405" s="3"/>
      <c r="K405" s="3" t="s">
        <v>7</v>
      </c>
      <c r="L405" s="3"/>
      <c r="M405" s="3"/>
      <c r="N405" s="3" t="s">
        <v>4</v>
      </c>
      <c r="O405" s="8">
        <f>SUM(O397:O404)</f>
        <v>-340046.32200000004</v>
      </c>
      <c r="P405" s="3"/>
      <c r="Q405" s="3"/>
      <c r="R405" s="3"/>
      <c r="S405" s="3"/>
    </row>
    <row r="406" spans="2:19" ht="15.75" x14ac:dyDescent="0.25">
      <c r="B406" s="2"/>
      <c r="C406" s="3"/>
      <c r="D406" s="3"/>
      <c r="E406" s="3"/>
      <c r="F406" s="3"/>
      <c r="G406" s="3"/>
      <c r="H406" s="8"/>
      <c r="I406" s="3"/>
      <c r="J406" s="3"/>
      <c r="K406" s="3"/>
      <c r="L406" s="3"/>
      <c r="M406" s="3"/>
      <c r="N406" s="3"/>
      <c r="O406" s="8"/>
      <c r="P406" s="3"/>
      <c r="Q406" s="3"/>
      <c r="R406" s="3"/>
      <c r="S406" s="3"/>
    </row>
    <row r="407" spans="2:19" ht="15.75" x14ac:dyDescent="0.25">
      <c r="B407" s="2"/>
      <c r="C407" s="3"/>
      <c r="D407" s="3" t="s">
        <v>6</v>
      </c>
      <c r="E407" s="3"/>
      <c r="F407" s="3"/>
      <c r="G407" s="3" t="s">
        <v>4</v>
      </c>
      <c r="H407" s="8">
        <f>VLOOKUP(F389,[1]SALARY!$B$2:$CT$2732,49,"FALSE")</f>
        <v>0</v>
      </c>
      <c r="I407" s="7">
        <f>VLOOKUP(F389,[1]SALARY!$B$2:$CT$2732,50,"FALSE")</f>
        <v>0</v>
      </c>
      <c r="J407" s="6"/>
      <c r="K407" s="3"/>
      <c r="L407" s="3"/>
      <c r="M407" s="3"/>
      <c r="N407" s="3"/>
      <c r="O407" s="3"/>
      <c r="P407" s="3"/>
      <c r="Q407" s="3"/>
      <c r="R407" s="3"/>
      <c r="S407" s="3"/>
    </row>
    <row r="408" spans="2:19" ht="15.75" x14ac:dyDescent="0.25">
      <c r="B408" s="2"/>
      <c r="C408" s="3"/>
      <c r="D408" s="5" t="s">
        <v>5</v>
      </c>
      <c r="E408" s="5"/>
      <c r="F408" s="5"/>
      <c r="G408" s="5" t="s">
        <v>4</v>
      </c>
      <c r="H408" s="4">
        <f>H405+O405</f>
        <v>7287334.6303809518</v>
      </c>
      <c r="I408" s="3"/>
      <c r="J408" s="3"/>
      <c r="K408" s="3"/>
      <c r="L408" s="3"/>
      <c r="M408" s="3"/>
      <c r="N408" s="3"/>
      <c r="O408" s="3" t="s">
        <v>3</v>
      </c>
      <c r="P408" s="3"/>
      <c r="Q408" s="3"/>
      <c r="R408" s="3"/>
      <c r="S408" s="3"/>
    </row>
    <row r="409" spans="2:19" ht="15.75" x14ac:dyDescent="0.25"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2"/>
      <c r="Q409" s="3"/>
      <c r="R409" s="3"/>
      <c r="S409" s="3"/>
    </row>
    <row r="410" spans="2:19" ht="15.75" x14ac:dyDescent="0.25">
      <c r="B410" s="2"/>
      <c r="C410" s="3" t="s">
        <v>2</v>
      </c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 t="s">
        <v>1</v>
      </c>
      <c r="P410" s="3"/>
      <c r="Q410" s="3"/>
      <c r="R410" s="3"/>
      <c r="S410" s="3"/>
    </row>
    <row r="411" spans="2:19" ht="15.75" x14ac:dyDescent="0.25">
      <c r="B411" s="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2:19" x14ac:dyDescent="0.25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 t="s">
        <v>0</v>
      </c>
      <c r="P412" s="2"/>
      <c r="Q412" s="2"/>
      <c r="R412" s="2"/>
      <c r="S412" s="2"/>
    </row>
  </sheetData>
  <mergeCells count="40">
    <mergeCell ref="X199:Y199"/>
    <mergeCell ref="I352:K352"/>
    <mergeCell ref="P352:S352"/>
    <mergeCell ref="F357:G357"/>
    <mergeCell ref="F262:G262"/>
    <mergeCell ref="I287:K287"/>
    <mergeCell ref="P287:S287"/>
    <mergeCell ref="F292:G292"/>
    <mergeCell ref="I319:K319"/>
    <mergeCell ref="P319:S319"/>
    <mergeCell ref="I196:K196"/>
    <mergeCell ref="P196:S196"/>
    <mergeCell ref="I384:K384"/>
    <mergeCell ref="P384:S384"/>
    <mergeCell ref="F389:G389"/>
    <mergeCell ref="F324:G324"/>
    <mergeCell ref="F201:G201"/>
    <mergeCell ref="I226:K226"/>
    <mergeCell ref="I134:K134"/>
    <mergeCell ref="P134:S134"/>
    <mergeCell ref="P226:S226"/>
    <mergeCell ref="F231:G231"/>
    <mergeCell ref="I257:K257"/>
    <mergeCell ref="P257:S257"/>
    <mergeCell ref="F139:G139"/>
    <mergeCell ref="I166:K166"/>
    <mergeCell ref="P166:S166"/>
    <mergeCell ref="F171:G171"/>
    <mergeCell ref="I72:K72"/>
    <mergeCell ref="P72:S72"/>
    <mergeCell ref="F77:G77"/>
    <mergeCell ref="I103:K103"/>
    <mergeCell ref="P103:S103"/>
    <mergeCell ref="F108:G108"/>
    <mergeCell ref="I1:K1"/>
    <mergeCell ref="P1:S1"/>
    <mergeCell ref="F6:G6"/>
    <mergeCell ref="I41:K41"/>
    <mergeCell ref="P41:S41"/>
    <mergeCell ref="F46:G46"/>
  </mergeCells>
  <printOptions horizontalCentered="1"/>
  <pageMargins left="0" right="0" top="0.19685039370078741" bottom="0" header="0" footer="0"/>
  <pageSetup scale="76" fitToHeight="0" orientation="portrait" horizontalDpi="240" verticalDpi="144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SLIP</vt:lpstr>
      <vt:lpstr>Sheet1</vt:lpstr>
      <vt:lpstr>SLIP!Print_Area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Atien-Minova</dc:creator>
  <cp:lastModifiedBy>Atien-Minova</cp:lastModifiedBy>
  <dcterms:created xsi:type="dcterms:W3CDTF">2021-12-29T04:49:47Z</dcterms:created>
  <dcterms:modified xsi:type="dcterms:W3CDTF">2021-12-29T04:50:50Z</dcterms:modified>
</cp:coreProperties>
</file>