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ni Wahyuningsih\OneDrive\Documents\Backup laptop hp hol\"/>
    </mc:Choice>
  </mc:AlternateContent>
  <xr:revisionPtr revIDLastSave="0" documentId="8_{3DE1FA68-428D-4FAE-AEE6-F0BFCB70F596}" xr6:coauthVersionLast="47" xr6:coauthVersionMax="47" xr10:uidLastSave="{00000000-0000-0000-0000-000000000000}"/>
  <bookViews>
    <workbookView xWindow="-120" yWindow="-120" windowWidth="20730" windowHeight="11160" xr2:uid="{1CA2DAA0-6449-4C0E-A3E2-3162AC71E0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 s="1"/>
  <c r="C23" i="1"/>
  <c r="D23" i="1" s="1"/>
  <c r="C20" i="1"/>
  <c r="G32" i="1" s="1"/>
  <c r="B22" i="1"/>
  <c r="B5" i="1"/>
  <c r="B9" i="1" s="1"/>
  <c r="F11" i="1"/>
  <c r="F31" i="1" l="1"/>
  <c r="C24" i="1"/>
  <c r="D20" i="1"/>
  <c r="D24" i="1" s="1"/>
  <c r="G33" i="1" s="1"/>
  <c r="G36" i="1" s="1"/>
  <c r="B10" i="1"/>
  <c r="G8" i="1" s="1"/>
  <c r="B7" i="1"/>
  <c r="G30" i="1"/>
  <c r="B24" i="1"/>
  <c r="F29" i="1" s="1"/>
  <c r="F36" i="1" s="1"/>
  <c r="G7" i="1"/>
  <c r="G11" i="1" s="1"/>
</calcChain>
</file>

<file path=xl/sharedStrings.xml><?xml version="1.0" encoding="utf-8"?>
<sst xmlns="http://schemas.openxmlformats.org/spreadsheetml/2006/main" count="56" uniqueCount="33">
  <si>
    <t>No. Akun</t>
  </si>
  <si>
    <t>Nama Akun</t>
  </si>
  <si>
    <t>Dr.</t>
  </si>
  <si>
    <t>Cr.</t>
  </si>
  <si>
    <t>4-3</t>
  </si>
  <si>
    <t>Penjualan Jasa</t>
  </si>
  <si>
    <t>4-2001</t>
  </si>
  <si>
    <t>Diskon Penjualan</t>
  </si>
  <si>
    <t>2-10204</t>
  </si>
  <si>
    <t>Utang Pajak - PPN</t>
  </si>
  <si>
    <t>7-5001</t>
  </si>
  <si>
    <t>COGS (Cost of Goods Sold)</t>
  </si>
  <si>
    <t>1-1031</t>
  </si>
  <si>
    <t>Inventory</t>
  </si>
  <si>
    <t>1-1021</t>
  </si>
  <si>
    <t>Piutang Usaha</t>
  </si>
  <si>
    <t>Sebelumnya</t>
  </si>
  <si>
    <t>4-10101</t>
  </si>
  <si>
    <t>Penjualan Toko DS</t>
  </si>
  <si>
    <t>Total Original Price</t>
  </si>
  <si>
    <t>Total Discount</t>
  </si>
  <si>
    <t>Total Price after Discount</t>
  </si>
  <si>
    <t>Shipping Cost</t>
  </si>
  <si>
    <t>Total Amount paid by Customer</t>
  </si>
  <si>
    <t>Net Price</t>
  </si>
  <si>
    <t>Tax</t>
  </si>
  <si>
    <t>Jadi 'kan sebelumnya nilai Tax itu mengambilnya hanya dari harga setelah diskon tanpa memperhitungkan Shipping Cost</t>
  </si>
  <si>
    <t>Inginnya memperhitungkan Shipping Costnya juga</t>
  </si>
  <si>
    <t>Seharusnya</t>
  </si>
  <si>
    <t>DPP</t>
  </si>
  <si>
    <t>PPN</t>
  </si>
  <si>
    <t>Invoice</t>
  </si>
  <si>
    <t>Jadi seharusnya perhitungannya seperti yang dibawah 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</si>
</sst>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20">
    <xf numFmtId="0" fontId="0" fillId="0" borderId="0" xfId="0"/>
    <xf numFmtId="42" fontId="0" fillId="0" borderId="0" xfId="0" applyNumberFormat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" fillId="0" borderId="1" xfId="1" applyBorder="1"/>
    <xf numFmtId="49" fontId="3" fillId="0" borderId="1" xfId="0" applyNumberFormat="1" applyFont="1" applyBorder="1"/>
    <xf numFmtId="42" fontId="2" fillId="2" borderId="1" xfId="1" applyNumberFormat="1" applyFont="1" applyFill="1" applyBorder="1" applyAlignment="1">
      <alignment horizontal="center"/>
    </xf>
    <xf numFmtId="42" fontId="1" fillId="0" borderId="1" xfId="1" applyNumberFormat="1" applyBorder="1" applyAlignment="1">
      <alignment horizontal="right"/>
    </xf>
    <xf numFmtId="42" fontId="0" fillId="0" borderId="1" xfId="0" applyNumberFormat="1" applyBorder="1"/>
    <xf numFmtId="42" fontId="3" fillId="0" borderId="1" xfId="0" applyNumberFormat="1" applyFont="1" applyBorder="1"/>
    <xf numFmtId="42" fontId="3" fillId="3" borderId="0" xfId="0" applyNumberFormat="1" applyFont="1" applyFill="1"/>
    <xf numFmtId="42" fontId="3" fillId="0" borderId="0" xfId="0" applyNumberFormat="1" applyFont="1"/>
    <xf numFmtId="42" fontId="4" fillId="0" borderId="0" xfId="0" applyNumberFormat="1" applyFont="1"/>
    <xf numFmtId="42" fontId="5" fillId="0" borderId="0" xfId="0" applyNumberFormat="1" applyFont="1"/>
    <xf numFmtId="42" fontId="3" fillId="4" borderId="0" xfId="0" applyNumberFormat="1" applyFont="1" applyFill="1"/>
    <xf numFmtId="42" fontId="6" fillId="0" borderId="0" xfId="0" applyNumberFormat="1" applyFont="1"/>
    <xf numFmtId="16" fontId="1" fillId="0" borderId="1" xfId="1" applyNumberFormat="1" applyBorder="1"/>
    <xf numFmtId="42" fontId="1" fillId="0" borderId="1" xfId="1" applyNumberFormat="1" applyBorder="1"/>
    <xf numFmtId="164" fontId="0" fillId="0" borderId="0" xfId="2" applyFont="1"/>
    <xf numFmtId="42" fontId="8" fillId="0" borderId="0" xfId="0" applyNumberFormat="1" applyFont="1" applyAlignment="1">
      <alignment horizontal="center"/>
    </xf>
  </cellXfs>
  <cellStyles count="3">
    <cellStyle name="Comma [0]" xfId="2" builtinId="6"/>
    <cellStyle name="Normal" xfId="0" builtinId="0"/>
    <cellStyle name="Normal 2" xfId="1" xr:uid="{18E54830-C800-4EBA-938C-C4670E81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E9F6-4275-4C9A-B675-44D90B0F1489}">
  <dimension ref="A1:G36"/>
  <sheetViews>
    <sheetView tabSelected="1" zoomScaleNormal="100" workbookViewId="0">
      <selection activeCell="H25" sqref="H25"/>
    </sheetView>
  </sheetViews>
  <sheetFormatPr defaultColWidth="9.140625" defaultRowHeight="15" x14ac:dyDescent="0.25"/>
  <cols>
    <col min="1" max="1" width="30.28515625" style="1" customWidth="1"/>
    <col min="2" max="2" width="13.140625" style="1" customWidth="1"/>
    <col min="3" max="3" width="12.42578125" style="1" bestFit="1" customWidth="1"/>
    <col min="4" max="4" width="11.42578125" style="1" customWidth="1"/>
    <col min="5" max="5" width="26.42578125" style="1" customWidth="1"/>
    <col min="6" max="6" width="14.28515625" style="1" customWidth="1"/>
    <col min="7" max="7" width="12.7109375" style="1" customWidth="1"/>
    <col min="8" max="8" width="12.42578125" style="1" bestFit="1" customWidth="1"/>
    <col min="9" max="9" width="22.5703125" style="1" customWidth="1"/>
    <col min="10" max="16384" width="9.140625" style="1"/>
  </cols>
  <sheetData>
    <row r="1" spans="1:7" x14ac:dyDescent="0.25">
      <c r="C1" s="10" t="s">
        <v>16</v>
      </c>
    </row>
    <row r="3" spans="1:7" x14ac:dyDescent="0.25">
      <c r="A3" s="1" t="s">
        <v>19</v>
      </c>
      <c r="B3" s="1">
        <v>1098000</v>
      </c>
      <c r="D3" s="2" t="s">
        <v>0</v>
      </c>
      <c r="E3" s="3" t="s">
        <v>1</v>
      </c>
      <c r="F3" s="6" t="s">
        <v>2</v>
      </c>
      <c r="G3" s="6" t="s">
        <v>3</v>
      </c>
    </row>
    <row r="4" spans="1:7" x14ac:dyDescent="0.25">
      <c r="A4" s="1" t="s">
        <v>20</v>
      </c>
      <c r="B4" s="1">
        <v>134600</v>
      </c>
      <c r="D4" s="17" t="s">
        <v>14</v>
      </c>
      <c r="E4" s="17" t="s">
        <v>15</v>
      </c>
      <c r="F4" s="7">
        <v>975900</v>
      </c>
      <c r="G4" s="7"/>
    </row>
    <row r="5" spans="1:7" x14ac:dyDescent="0.25">
      <c r="A5" s="1" t="s">
        <v>21</v>
      </c>
      <c r="B5" s="1">
        <f>B3-B4</f>
        <v>963400</v>
      </c>
      <c r="D5" s="16" t="s">
        <v>4</v>
      </c>
      <c r="E5" s="17" t="s">
        <v>5</v>
      </c>
      <c r="F5" s="7"/>
      <c r="G5" s="7">
        <v>12500</v>
      </c>
    </row>
    <row r="6" spans="1:7" x14ac:dyDescent="0.25">
      <c r="A6" s="1" t="s">
        <v>22</v>
      </c>
      <c r="B6" s="1">
        <v>12500</v>
      </c>
      <c r="D6" s="9" t="s">
        <v>6</v>
      </c>
      <c r="E6" s="9" t="s">
        <v>7</v>
      </c>
      <c r="F6" s="9">
        <v>134600</v>
      </c>
      <c r="G6" s="9"/>
    </row>
    <row r="7" spans="1:7" x14ac:dyDescent="0.25">
      <c r="A7" s="1" t="s">
        <v>23</v>
      </c>
      <c r="B7" s="1">
        <f>B5+B6</f>
        <v>975900</v>
      </c>
      <c r="D7" s="9" t="s">
        <v>17</v>
      </c>
      <c r="E7" s="9" t="s">
        <v>18</v>
      </c>
      <c r="F7" s="9"/>
      <c r="G7" s="9">
        <f>B9+B4</f>
        <v>1002527.9279279279</v>
      </c>
    </row>
    <row r="8" spans="1:7" x14ac:dyDescent="0.25">
      <c r="D8" s="9" t="s">
        <v>8</v>
      </c>
      <c r="E8" s="9" t="s">
        <v>9</v>
      </c>
      <c r="F8" s="8"/>
      <c r="G8" s="9">
        <f>B10</f>
        <v>95472.072072072071</v>
      </c>
    </row>
    <row r="9" spans="1:7" x14ac:dyDescent="0.25">
      <c r="A9" s="1" t="s">
        <v>24</v>
      </c>
      <c r="B9" s="1">
        <f>B5*(100/111)</f>
        <v>867927.92792792793</v>
      </c>
      <c r="D9" s="9" t="s">
        <v>10</v>
      </c>
      <c r="E9" s="9" t="s">
        <v>11</v>
      </c>
      <c r="F9" s="9">
        <v>970770</v>
      </c>
      <c r="G9" s="9"/>
    </row>
    <row r="10" spans="1:7" x14ac:dyDescent="0.25">
      <c r="A10" s="1" t="s">
        <v>25</v>
      </c>
      <c r="B10" s="1">
        <f>(B5-B9)</f>
        <v>95472.072072072071</v>
      </c>
      <c r="D10" s="9" t="s">
        <v>12</v>
      </c>
      <c r="E10" s="9" t="s">
        <v>13</v>
      </c>
      <c r="F10" s="9"/>
      <c r="G10" s="9">
        <v>970770</v>
      </c>
    </row>
    <row r="11" spans="1:7" x14ac:dyDescent="0.25">
      <c r="F11" s="15">
        <f>SUM(F4:F10)</f>
        <v>2081270</v>
      </c>
      <c r="G11" s="15">
        <f>SUM(G4:G10)</f>
        <v>2081270</v>
      </c>
    </row>
    <row r="12" spans="1:7" x14ac:dyDescent="0.25">
      <c r="F12" s="15"/>
      <c r="G12" s="15"/>
    </row>
    <row r="13" spans="1:7" x14ac:dyDescent="0.25">
      <c r="A13" s="11" t="s">
        <v>26</v>
      </c>
    </row>
    <row r="14" spans="1:7" x14ac:dyDescent="0.25">
      <c r="A14" s="12" t="s">
        <v>27</v>
      </c>
    </row>
    <row r="15" spans="1:7" x14ac:dyDescent="0.25">
      <c r="A15" s="13" t="s">
        <v>32</v>
      </c>
    </row>
    <row r="17" spans="1:7" x14ac:dyDescent="0.25">
      <c r="C17" s="14" t="s">
        <v>28</v>
      </c>
    </row>
    <row r="19" spans="1:7" ht="17.25" x14ac:dyDescent="0.4">
      <c r="B19" s="19" t="s">
        <v>31</v>
      </c>
      <c r="C19" s="19" t="s">
        <v>29</v>
      </c>
      <c r="D19" s="19" t="s">
        <v>30</v>
      </c>
    </row>
    <row r="20" spans="1:7" x14ac:dyDescent="0.25">
      <c r="A20" s="1" t="s">
        <v>19</v>
      </c>
      <c r="B20" s="1">
        <v>1098000</v>
      </c>
      <c r="C20" s="18">
        <f>B20/1.11</f>
        <v>989189.18918918911</v>
      </c>
      <c r="D20" s="1">
        <f>C20*11%</f>
        <v>108810.8108108108</v>
      </c>
    </row>
    <row r="21" spans="1:7" x14ac:dyDescent="0.25">
      <c r="A21" s="1" t="s">
        <v>20</v>
      </c>
      <c r="B21" s="1">
        <v>134600</v>
      </c>
      <c r="C21" s="18">
        <f>-B21/1.11</f>
        <v>-121261.26126126126</v>
      </c>
      <c r="D21" s="18">
        <f>C21*11%</f>
        <v>-13338.738738738739</v>
      </c>
    </row>
    <row r="22" spans="1:7" x14ac:dyDescent="0.25">
      <c r="A22" s="1" t="s">
        <v>21</v>
      </c>
      <c r="B22" s="1">
        <f>B20-B21</f>
        <v>963400</v>
      </c>
    </row>
    <row r="23" spans="1:7" x14ac:dyDescent="0.25">
      <c r="A23" s="1" t="s">
        <v>22</v>
      </c>
      <c r="B23" s="1">
        <v>12500</v>
      </c>
      <c r="C23" s="18">
        <f>B23/1.11</f>
        <v>11261.261261261261</v>
      </c>
      <c r="D23" s="1">
        <f>C23*11%</f>
        <v>1238.7387387387387</v>
      </c>
    </row>
    <row r="24" spans="1:7" x14ac:dyDescent="0.25">
      <c r="A24" s="1" t="s">
        <v>23</v>
      </c>
      <c r="B24" s="1">
        <f>B22+B23</f>
        <v>975900</v>
      </c>
      <c r="C24" s="1">
        <f>SUM(C20:C23)</f>
        <v>879189.18918918911</v>
      </c>
      <c r="D24" s="1">
        <f>SUM(D20:D23)</f>
        <v>96710.810810810799</v>
      </c>
    </row>
    <row r="28" spans="1:7" x14ac:dyDescent="0.25">
      <c r="D28" s="2" t="s">
        <v>0</v>
      </c>
      <c r="E28" s="3" t="s">
        <v>1</v>
      </c>
      <c r="F28" s="6" t="s">
        <v>2</v>
      </c>
      <c r="G28" s="6" t="s">
        <v>3</v>
      </c>
    </row>
    <row r="29" spans="1:7" x14ac:dyDescent="0.25">
      <c r="D29" s="4" t="s">
        <v>14</v>
      </c>
      <c r="E29" s="4" t="s">
        <v>15</v>
      </c>
      <c r="F29" s="7">
        <f>B24</f>
        <v>975900</v>
      </c>
      <c r="G29" s="7"/>
    </row>
    <row r="30" spans="1:7" x14ac:dyDescent="0.25">
      <c r="D30" s="5" t="s">
        <v>4</v>
      </c>
      <c r="E30" s="5" t="s">
        <v>5</v>
      </c>
      <c r="F30" s="8"/>
      <c r="G30" s="9">
        <f>C23</f>
        <v>11261.261261261261</v>
      </c>
    </row>
    <row r="31" spans="1:7" x14ac:dyDescent="0.25">
      <c r="D31" s="5" t="s">
        <v>6</v>
      </c>
      <c r="E31" s="5" t="s">
        <v>7</v>
      </c>
      <c r="F31" s="9">
        <f>-C21</f>
        <v>121261.26126126126</v>
      </c>
      <c r="G31" s="8"/>
    </row>
    <row r="32" spans="1:7" x14ac:dyDescent="0.25">
      <c r="D32" s="5" t="s">
        <v>17</v>
      </c>
      <c r="E32" s="5" t="s">
        <v>18</v>
      </c>
      <c r="F32" s="8"/>
      <c r="G32" s="9">
        <f>C20</f>
        <v>989189.18918918911</v>
      </c>
    </row>
    <row r="33" spans="4:7" x14ac:dyDescent="0.25">
      <c r="D33" s="5" t="s">
        <v>8</v>
      </c>
      <c r="E33" s="5" t="s">
        <v>9</v>
      </c>
      <c r="F33" s="8"/>
      <c r="G33" s="9">
        <f>D24</f>
        <v>96710.810810810799</v>
      </c>
    </row>
    <row r="34" spans="4:7" x14ac:dyDescent="0.25">
      <c r="D34" s="5" t="s">
        <v>10</v>
      </c>
      <c r="E34" s="5" t="s">
        <v>11</v>
      </c>
      <c r="F34" s="9">
        <v>970770</v>
      </c>
      <c r="G34" s="8"/>
    </row>
    <row r="35" spans="4:7" x14ac:dyDescent="0.25">
      <c r="D35" s="5" t="s">
        <v>12</v>
      </c>
      <c r="E35" s="5" t="s">
        <v>13</v>
      </c>
      <c r="F35" s="8"/>
      <c r="G35" s="9">
        <v>970770</v>
      </c>
    </row>
    <row r="36" spans="4:7" x14ac:dyDescent="0.25">
      <c r="F36" s="15">
        <f>SUM(F29:F35)</f>
        <v>2067931.2612612613</v>
      </c>
      <c r="G36" s="15">
        <f>SUM(G29:G35)</f>
        <v>2067931.2612612613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2025-04-21T08:29:51Z</dcterms:created>
  <dcterms:modified xsi:type="dcterms:W3CDTF">2025-04-23T09:23:36Z</dcterms:modified>
</cp:coreProperties>
</file>