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kmal Gunawan\Downloads\"/>
    </mc:Choice>
  </mc:AlternateContent>
  <xr:revisionPtr revIDLastSave="0" documentId="13_ncr:1_{0062F322-9CF8-45A8-8218-E3BA6122B59C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RPTPYWTSUMMARY" sheetId="1" r:id="rId1"/>
    <sheet name="Table Ref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1" i="1" l="1"/>
  <c r="AF22" i="1" s="1"/>
  <c r="W21" i="1"/>
  <c r="W22" i="1" s="1"/>
  <c r="W25" i="1" s="1"/>
  <c r="AH21" i="1" l="1"/>
  <c r="AH22" i="1" s="1"/>
  <c r="AH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tc={B1E7E881-080A-4233-BDD2-B9C368659497}</author>
    <author>tc={9CE05CC0-B442-4C0E-891A-7527F5984D12}</author>
    <author>HP</author>
  </authors>
  <commentList>
    <comment ref="K19" authorId="0" shapeId="0" xr:uid="{B1E7E881-080A-4233-BDD2-B9C368659497}">
      <text>
        <t>[Threaded comment]
Your version of Excel allows you to read this threaded comment; however, any edits to it will get removed if the file is opened in a newer version of Excel. Learn more: https://go.microsoft.com/fwlink/?linkid=870924
Comment:
    Semua Komponen Income yang ada nilai nya pada transaksi bulan berjalan</t>
      </text>
    </comment>
    <comment ref="X19" authorId="1" shapeId="0" xr:uid="{9CE05CC0-B442-4C0E-891A-7527F5984D12}">
      <text>
        <t>[Threaded comment]
Your version of Excel allows you to read this threaded comment; however, any edits to it will get removed if the file is opened in a newer version of Excel. Learn more: https://go.microsoft.com/fwlink/?linkid=870924
Comment:
    Semua komponen bulan berjalan</t>
      </text>
    </comment>
    <comment ref="C20" authorId="2" shapeId="0" xr:uid="{CC35A6E8-73A8-45C8-BBD4-920BFA8820A3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EmployeeID di Tabel PHRPA001</t>
        </r>
      </text>
    </comment>
    <comment ref="D20" authorId="2" shapeId="0" xr:uid="{746751E4-9354-4205-973C-9A95422B06E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FullName di Tabel PHRPA001</t>
        </r>
      </text>
    </comment>
    <comment ref="E20" authorId="2" shapeId="0" xr:uid="{540B62FE-59E1-414F-850F-7D6FDA71257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IDCard di Tabel PHRPA001</t>
        </r>
      </text>
    </comment>
    <comment ref="F20" authorId="2" shapeId="0" xr:uid="{583B7E7D-A40C-495E-BA09-52A7B8DACEA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JobEasy di Tabel PHRPA002</t>
        </r>
      </text>
    </comment>
    <comment ref="G20" authorId="2" shapeId="0" xr:uid="{55E79C3D-1E03-4D99-BB8D-598D1E294934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PosisiEasy di Tabel PHRPA002</t>
        </r>
      </text>
    </comment>
    <comment ref="H20" authorId="2" shapeId="0" xr:uid="{EA16BCBE-9C2F-41A7-8837-51AFB2910587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EmployeeStatus di Tabel PHRPA002</t>
        </r>
      </text>
    </comment>
    <comment ref="I20" authorId="2" shapeId="0" xr:uid="{3D926743-060F-4C79-84A7-1DB82FDF172A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TaxStatus di Tabel PHRPA003</t>
        </r>
      </text>
    </comment>
    <comment ref="J20" authorId="2" shapeId="0" xr:uid="{507C7538-A88C-4540-A50D-0539A8DEB7AB}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Diambil Dari AttandanceType (1000) di Tabel PHRPA019</t>
        </r>
      </text>
    </comment>
  </commentList>
</comments>
</file>

<file path=xl/sharedStrings.xml><?xml version="1.0" encoding="utf-8"?>
<sst xmlns="http://schemas.openxmlformats.org/spreadsheetml/2006/main" count="202" uniqueCount="91">
  <si>
    <t/>
  </si>
  <si>
    <t>EMPLOYEE - INCOME</t>
  </si>
  <si>
    <t>EMPLOYEE - DEDUCTION</t>
  </si>
  <si>
    <t>NO</t>
  </si>
  <si>
    <t>NIK</t>
  </si>
  <si>
    <t>NAME</t>
  </si>
  <si>
    <t>DEPARTMENT</t>
  </si>
  <si>
    <t>MARITAL STATUS</t>
  </si>
  <si>
    <t>TOTAL HK</t>
  </si>
  <si>
    <t>BASIC SALARY</t>
  </si>
  <si>
    <r>
      <rPr>
        <sz val="9"/>
        <color rgb="FF000000"/>
        <rFont val="Rubik"/>
      </rPr>
      <t xml:space="preserve">Tunj
</t>
    </r>
    <r>
      <rPr>
        <sz val="9"/>
        <color rgb="FF000000"/>
        <rFont val="Rubik"/>
      </rPr>
      <t>Jabatan</t>
    </r>
  </si>
  <si>
    <t>Tunj Massa Kerja</t>
  </si>
  <si>
    <t>Tunj Kehadiran</t>
  </si>
  <si>
    <t>Tunj Kesehatan</t>
  </si>
  <si>
    <t>Tunj Keselamatan</t>
  </si>
  <si>
    <t>Tunj Kerja Hari Libur</t>
  </si>
  <si>
    <t>Tunj Teknis</t>
  </si>
  <si>
    <t>Overtime</t>
  </si>
  <si>
    <t>ADJUSTMENT</t>
  </si>
  <si>
    <t>HARI RAYA</t>
  </si>
  <si>
    <t>BONUS</t>
  </si>
  <si>
    <t>ABSENCE</t>
  </si>
  <si>
    <t>BPJS JAMINAN HARI TUA - 2%</t>
  </si>
  <si>
    <t>BPJS PENSION - 1%</t>
  </si>
  <si>
    <t>BPJS HEALTH - 1%</t>
  </si>
  <si>
    <t>Potongan Denda</t>
  </si>
  <si>
    <t>LOAN</t>
  </si>
  <si>
    <t>INCOME TAX 21</t>
  </si>
  <si>
    <t>TOTAL DEDUCTION</t>
  </si>
  <si>
    <t>TAKE HOME PAID</t>
  </si>
  <si>
    <t>21021447</t>
  </si>
  <si>
    <t>Salman</t>
  </si>
  <si>
    <t>K/3</t>
  </si>
  <si>
    <t>SUB TOTAL</t>
  </si>
  <si>
    <t>TOTAL</t>
  </si>
  <si>
    <t>KTP</t>
  </si>
  <si>
    <t>Divisi</t>
  </si>
  <si>
    <t>Status</t>
  </si>
  <si>
    <t>1234567890</t>
  </si>
  <si>
    <t>Produksi</t>
  </si>
  <si>
    <t>Magang</t>
  </si>
  <si>
    <t>Welder</t>
  </si>
  <si>
    <t>D</t>
  </si>
  <si>
    <t>NIK ambil dari master data PHRPA0001 pada kolom EmployeeID</t>
  </si>
  <si>
    <t>Name ambil dari master data PHRPA0001 pada kolom FullName</t>
  </si>
  <si>
    <t>KTP ambil dari master data PHRPA0001 pada kolom IDCard</t>
  </si>
  <si>
    <t>Divisi ambil dari master data PHRPA0002 pada kolom PositionEasy</t>
  </si>
  <si>
    <t>DEPARTMENT ambil dari master data PHRPA0002 pada kolom JobEasy (deskripsi nya)</t>
  </si>
  <si>
    <t xml:space="preserve">Status ambil dari master data PHRPA0002 pada kolom EmployeeType </t>
  </si>
  <si>
    <t>Marital Status ambil dari master data PHRPA0001 pada kolom MaritalStatus</t>
  </si>
  <si>
    <t>Total HK ambil dari master data PHRPA0019 pada kolom AttendanceType = 'Normal'</t>
  </si>
  <si>
    <t>TOTAL INCOME</t>
  </si>
  <si>
    <t>Upah Pokok</t>
  </si>
  <si>
    <t>I</t>
  </si>
  <si>
    <t>Tj Transport</t>
  </si>
  <si>
    <t>Lembur</t>
  </si>
  <si>
    <t>D002</t>
  </si>
  <si>
    <t>Potongan Loan</t>
  </si>
  <si>
    <t>D003</t>
  </si>
  <si>
    <t>Potongan Alpha</t>
  </si>
  <si>
    <t>CompanyID</t>
  </si>
  <si>
    <t>ReportType</t>
  </si>
  <si>
    <t>Row</t>
  </si>
  <si>
    <t>Col</t>
  </si>
  <si>
    <t>Seq</t>
  </si>
  <si>
    <t>WageType</t>
  </si>
  <si>
    <t>WageTypeDesc</t>
  </si>
  <si>
    <t>Notes</t>
  </si>
  <si>
    <t>Flag</t>
  </si>
  <si>
    <t>001</t>
  </si>
  <si>
    <t>Sudah dibuatkan menu di table:</t>
  </si>
  <si>
    <t>SMENU</t>
  </si>
  <si>
    <t>SENUTXT</t>
  </si>
  <si>
    <t>PCMEPRPTCATALOG</t>
  </si>
  <si>
    <t>di table SMENU &amp; SMENUTXT</t>
  </si>
  <si>
    <t>menuID: CYARINVDETAIL</t>
  </si>
  <si>
    <t>di table PCMEPRPTCATALOG</t>
  </si>
  <si>
    <t>reportID: CYARINVDETAIL</t>
  </si>
  <si>
    <t>Total Income = penjumlahan Income, contoh Basic Salary, Tunj Jabatan, Tunj Kehadiran dan lainnya</t>
  </si>
  <si>
    <t>Flag untuk mendefinisikan I = Income dan D = Deduction</t>
  </si>
  <si>
    <t>Table ref CompanyID: PCMEPCOMPID</t>
  </si>
  <si>
    <t>contoh data dummy</t>
  </si>
  <si>
    <t>Total Deduction = penjumlahan Deduction, contoh Absence, BPJS Jaminan hari tua, BPSJ Pensiun dan lainnya</t>
  </si>
  <si>
    <t>Take home paid = Total Income - Total Deduction</t>
  </si>
  <si>
    <r>
      <t xml:space="preserve">Untuk Header, logo dan alamat </t>
    </r>
    <r>
      <rPr>
        <b/>
        <sz val="11"/>
        <rFont val="Calibri"/>
        <family val="2"/>
      </rPr>
      <t>Hardcode</t>
    </r>
  </si>
  <si>
    <r>
      <t xml:space="preserve">Untuk Text REKAPITULASI TAGIHAN PESERTA MAGANG </t>
    </r>
    <r>
      <rPr>
        <b/>
        <sz val="11"/>
        <rFont val="Calibri"/>
        <family val="2"/>
      </rPr>
      <t>Hardcode</t>
    </r>
  </si>
  <si>
    <r>
      <t xml:space="preserve">PT. XXXX (Ambil dari combo box </t>
    </r>
    <r>
      <rPr>
        <b/>
        <sz val="11"/>
        <rFont val="Calibri"/>
        <family val="2"/>
      </rPr>
      <t>Company ID</t>
    </r>
    <r>
      <rPr>
        <sz val="11"/>
        <rFont val="Calibri"/>
        <family val="2"/>
      </rPr>
      <t>)</t>
    </r>
  </si>
  <si>
    <t>Employee - Income, Ambil dari wage type di table ref CHRPYWTRCPDETAILCOMP, amount nya ambil dari table PHRPYTR0301</t>
  </si>
  <si>
    <t>Employee - Deduction, Ambil dari wage type di table ref CHRPYWTRCPDETAILCOMP, amount nya ambil dari table PHRPYTR0301</t>
  </si>
  <si>
    <t>Management Fee ambil dari nilai kode wage type di BasedFee * ManagementFee di table CHRPYINVOICE</t>
  </si>
  <si>
    <t>MANAGEMENT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</si>
</sst>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21]#,##0;\(#,##0\)"/>
    <numFmt numFmtId="165" formatCode="[$-10421]0;\(0\)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9"/>
      <color rgb="FF000000"/>
      <name val="Rubik"/>
    </font>
    <font>
      <b/>
      <sz val="9"/>
      <color rgb="FF000000"/>
      <name val="Rubik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  <font>
      <sz val="11"/>
      <color rgb="FF303030"/>
      <name val="Calibri"/>
      <family val="2"/>
      <scheme val="minor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rgb="FFD3D3D3"/>
        <bgColor rgb="FFD3D3D3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1">
    <xf numFmtId="0" fontId="1" fillId="0" borderId="0" xfId="0" applyFont="1"/>
    <xf numFmtId="0" fontId="2" fillId="2" borderId="1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top" wrapText="1" readingOrder="1"/>
    </xf>
    <xf numFmtId="0" fontId="2" fillId="2" borderId="4" xfId="0" applyFont="1" applyFill="1" applyBorder="1" applyAlignment="1">
      <alignment horizontal="center" vertical="center" wrapText="1" readingOrder="1"/>
    </xf>
    <xf numFmtId="0" fontId="2" fillId="2" borderId="5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right" vertical="center" wrapText="1" readingOrder="1"/>
    </xf>
    <xf numFmtId="0" fontId="2" fillId="0" borderId="0" xfId="0" applyFont="1" applyAlignment="1">
      <alignment horizontal="left" vertical="center" wrapText="1" readingOrder="1"/>
    </xf>
    <xf numFmtId="0" fontId="2" fillId="0" borderId="0" xfId="0" applyFont="1" applyAlignment="1">
      <alignment vertical="center" wrapText="1" readingOrder="1"/>
    </xf>
    <xf numFmtId="164" fontId="2" fillId="0" borderId="0" xfId="0" applyNumberFormat="1" applyFont="1" applyAlignment="1">
      <alignment horizontal="right" vertical="center" wrapText="1" readingOrder="1"/>
    </xf>
    <xf numFmtId="0" fontId="2" fillId="2" borderId="6" xfId="0" applyFont="1" applyFill="1" applyBorder="1" applyAlignment="1">
      <alignment vertical="center" wrapText="1" readingOrder="1"/>
    </xf>
    <xf numFmtId="0" fontId="2" fillId="2" borderId="6" xfId="0" applyFont="1" applyFill="1" applyBorder="1" applyAlignment="1">
      <alignment horizontal="left" vertical="center" wrapText="1" readingOrder="1"/>
    </xf>
    <xf numFmtId="0" fontId="3" fillId="2" borderId="6" xfId="0" applyFont="1" applyFill="1" applyBorder="1" applyAlignment="1">
      <alignment horizontal="center" vertical="top" wrapText="1" readingOrder="1"/>
    </xf>
    <xf numFmtId="164" fontId="2" fillId="2" borderId="6" xfId="0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vertical="top" wrapText="1" readingOrder="1"/>
    </xf>
    <xf numFmtId="0" fontId="4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right" vertical="top" wrapText="1" readingOrder="1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right" vertical="top" wrapText="1" readingOrder="1"/>
    </xf>
    <xf numFmtId="0" fontId="3" fillId="2" borderId="0" xfId="0" applyFont="1" applyFill="1" applyAlignment="1">
      <alignment vertical="center" wrapText="1" readingOrder="1"/>
    </xf>
    <xf numFmtId="0" fontId="3" fillId="2" borderId="0" xfId="0" applyFont="1" applyFill="1" applyAlignment="1">
      <alignment horizontal="left" vertical="center" wrapText="1" readingOrder="1"/>
    </xf>
    <xf numFmtId="165" fontId="2" fillId="2" borderId="6" xfId="0" applyNumberFormat="1" applyFont="1" applyFill="1" applyBorder="1" applyAlignment="1">
      <alignment horizontal="right" vertical="center" wrapText="1" readingOrder="1"/>
    </xf>
    <xf numFmtId="0" fontId="2" fillId="0" borderId="0" xfId="0" quotePrefix="1" applyFont="1" applyAlignment="1">
      <alignment vertical="center" wrapText="1" readingOrder="1"/>
    </xf>
    <xf numFmtId="49" fontId="1" fillId="0" borderId="0" xfId="0" applyNumberFormat="1" applyFont="1"/>
    <xf numFmtId="0" fontId="9" fillId="4" borderId="0" xfId="0" applyFont="1" applyFill="1" applyAlignment="1">
      <alignment vertical="center" wrapText="1"/>
    </xf>
    <xf numFmtId="0" fontId="8" fillId="4" borderId="0" xfId="0" applyFont="1" applyFill="1"/>
    <xf numFmtId="0" fontId="2" fillId="5" borderId="5" xfId="0" applyFont="1" applyFill="1" applyBorder="1" applyAlignment="1">
      <alignment horizontal="center" vertical="top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CDCDC"/>
      <rgbColor rgb="00FFFFFF"/>
      <rgbColor rgb="00D3D3D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36515</xdr:colOff>
      <xdr:row>13</xdr:row>
      <xdr:rowOff>69455</xdr:rowOff>
    </xdr:from>
    <xdr:to>
      <xdr:col>2</xdr:col>
      <xdr:colOff>525462</xdr:colOff>
      <xdr:row>17</xdr:row>
      <xdr:rowOff>58143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BD20B00-1243-4693-B78D-2F91927122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5" y="69455"/>
          <a:ext cx="901698" cy="7252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9528</xdr:colOff>
      <xdr:row>13</xdr:row>
      <xdr:rowOff>84857</xdr:rowOff>
    </xdr:from>
    <xdr:to>
      <xdr:col>5</xdr:col>
      <xdr:colOff>860861</xdr:colOff>
      <xdr:row>17</xdr:row>
      <xdr:rowOff>80963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CE83DD0-95CE-4776-BCFC-D5B627392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0928" y="84857"/>
          <a:ext cx="2013384" cy="732706"/>
        </a:xfrm>
        <a:prstGeom prst="rect">
          <a:avLst/>
        </a:prstGeom>
      </xdr:spPr>
    </xdr:pic>
    <xdr:clientData/>
  </xdr:twoCellAnchor>
  <xdr:twoCellAnchor editAs="oneCell">
    <xdr:from>
      <xdr:col>14</xdr:col>
      <xdr:colOff>707231</xdr:colOff>
      <xdr:row>13</xdr:row>
      <xdr:rowOff>154739</xdr:rowOff>
    </xdr:from>
    <xdr:to>
      <xdr:col>21</xdr:col>
      <xdr:colOff>76201</xdr:colOff>
      <xdr:row>17</xdr:row>
      <xdr:rowOff>4880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1297F5D-4A70-950E-CC39-6837059D0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58639" y="154739"/>
          <a:ext cx="6119812" cy="564516"/>
        </a:xfrm>
        <a:prstGeom prst="rect">
          <a:avLst/>
        </a:prstGeom>
      </xdr:spPr>
    </xdr:pic>
    <xdr:clientData/>
  </xdr:twoCellAnchor>
  <xdr:twoCellAnchor editAs="oneCell">
    <xdr:from>
      <xdr:col>1</xdr:col>
      <xdr:colOff>44098</xdr:colOff>
      <xdr:row>0</xdr:row>
      <xdr:rowOff>52917</xdr:rowOff>
    </xdr:from>
    <xdr:to>
      <xdr:col>10</xdr:col>
      <xdr:colOff>478721</xdr:colOff>
      <xdr:row>7</xdr:row>
      <xdr:rowOff>284853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7B62CFB-83F4-81E1-2C3E-8B61A20146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015" y="52917"/>
          <a:ext cx="7772400" cy="2273582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uhammad Ikmal Gunawan" id="{66DA32AA-DB88-4E43-9435-31786B4671A4}" userId="104b8b7330de45d8" providerId="Windows Liv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19" dT="2025-03-24T09:30:13.86" personId="{66DA32AA-DB88-4E43-9435-31786B4671A4}" id="{B1E7E881-080A-4233-BDD2-B9C368659497}">
    <text>Semua Komponen Income yang ada nilai nya pada transaksi bulan berjalan</text>
  </threadedComment>
  <threadedComment ref="X19" dT="2025-03-24T09:30:37.57" personId="{66DA32AA-DB88-4E43-9435-31786B4671A4}" id="{9CE05CC0-B442-4C0E-891A-7527F5984D12}">
    <text>Semua komponen bulan berjalan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H49"/>
  <sheetViews>
    <sheetView showGridLines="0" tabSelected="1" topLeftCell="A11" zoomScale="79" zoomScaleNormal="79" workbookViewId="0">
      <selection activeCell="AG28" sqref="AG28"/>
    </sheetView>
  </sheetViews>
  <sheetFormatPr defaultRowHeight="14.25"/>
  <cols>
    <col min="1" max="1" width="0.73046875" customWidth="1"/>
    <col min="2" max="2" width="5.73046875" customWidth="1"/>
    <col min="3" max="3" width="8.06640625" bestFit="1" customWidth="1"/>
    <col min="4" max="4" width="6.265625" bestFit="1" customWidth="1"/>
    <col min="5" max="5" width="9.9296875" bestFit="1" customWidth="1"/>
    <col min="6" max="6" width="17.19921875" customWidth="1"/>
    <col min="7" max="7" width="13.73046875" customWidth="1"/>
    <col min="8" max="8" width="17.19921875" customWidth="1"/>
    <col min="9" max="9" width="11.33203125" customWidth="1"/>
    <col min="10" max="12" width="13.46484375" customWidth="1"/>
    <col min="13" max="13" width="13.53125" customWidth="1"/>
    <col min="14" max="15" width="13.46484375" customWidth="1"/>
    <col min="16" max="16" width="13.53125" customWidth="1"/>
    <col min="17" max="19" width="13.46484375" customWidth="1"/>
    <col min="20" max="20" width="13.53125" customWidth="1"/>
    <col min="21" max="22" width="13.46484375" customWidth="1"/>
    <col min="23" max="23" width="13.53125" customWidth="1"/>
    <col min="24" max="25" width="13.46484375" customWidth="1"/>
    <col min="26" max="26" width="13.53125" customWidth="1"/>
    <col min="27" max="28" width="13.46484375" customWidth="1"/>
    <col min="29" max="29" width="13.53125" customWidth="1"/>
    <col min="30" max="31" width="13.46484375" customWidth="1"/>
    <col min="32" max="33" width="20.796875" customWidth="1"/>
    <col min="34" max="34" width="23.19921875" customWidth="1"/>
  </cols>
  <sheetData>
    <row r="2" spans="14:14" ht="42.75">
      <c r="N2" s="25" t="s">
        <v>70</v>
      </c>
    </row>
    <row r="3" spans="14:14">
      <c r="N3" s="25" t="s">
        <v>71</v>
      </c>
    </row>
    <row r="4" spans="14:14">
      <c r="N4" s="25" t="s">
        <v>72</v>
      </c>
    </row>
    <row r="5" spans="14:14" ht="28.5">
      <c r="N5" s="25" t="s">
        <v>73</v>
      </c>
    </row>
    <row r="6" spans="14:14">
      <c r="N6" s="26"/>
    </row>
    <row r="7" spans="14:14" ht="28.5">
      <c r="N7" s="25" t="s">
        <v>74</v>
      </c>
    </row>
    <row r="8" spans="14:14" ht="28.5">
      <c r="N8" s="25" t="s">
        <v>75</v>
      </c>
    </row>
    <row r="9" spans="14:14">
      <c r="N9" s="26"/>
    </row>
    <row r="10" spans="14:14" ht="42.75">
      <c r="N10" s="25" t="s">
        <v>76</v>
      </c>
    </row>
    <row r="11" spans="14:14" ht="28.5">
      <c r="N11" s="25" t="s">
        <v>77</v>
      </c>
    </row>
    <row r="12" spans="14:14">
      <c r="N12" t="s">
        <v>80</v>
      </c>
    </row>
    <row r="19" spans="2:34">
      <c r="B19" s="1" t="s">
        <v>0</v>
      </c>
      <c r="C19" s="1" t="s">
        <v>0</v>
      </c>
      <c r="D19" s="1" t="s">
        <v>0</v>
      </c>
      <c r="E19" s="1"/>
      <c r="F19" s="1" t="s">
        <v>0</v>
      </c>
      <c r="G19" s="1" t="s">
        <v>0</v>
      </c>
      <c r="H19" s="1" t="s">
        <v>0</v>
      </c>
      <c r="I19" s="1" t="s">
        <v>0</v>
      </c>
      <c r="J19" s="1" t="s">
        <v>0</v>
      </c>
      <c r="K19" s="28" t="s">
        <v>1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30"/>
      <c r="W19" s="2" t="s">
        <v>0</v>
      </c>
      <c r="X19" s="28" t="s">
        <v>2</v>
      </c>
      <c r="Y19" s="29"/>
      <c r="Z19" s="29"/>
      <c r="AA19" s="29"/>
      <c r="AB19" s="29"/>
      <c r="AC19" s="29"/>
      <c r="AD19" s="29"/>
      <c r="AE19" s="30"/>
      <c r="AF19" s="2" t="s">
        <v>0</v>
      </c>
      <c r="AG19" s="2"/>
      <c r="AH19" s="2" t="s">
        <v>0</v>
      </c>
    </row>
    <row r="20" spans="2:34" ht="23.25">
      <c r="B20" s="3" t="s">
        <v>3</v>
      </c>
      <c r="C20" s="3" t="s">
        <v>4</v>
      </c>
      <c r="D20" s="3" t="s">
        <v>5</v>
      </c>
      <c r="E20" s="3" t="s">
        <v>35</v>
      </c>
      <c r="F20" s="3" t="s">
        <v>6</v>
      </c>
      <c r="G20" s="3" t="s">
        <v>36</v>
      </c>
      <c r="H20" s="3" t="s">
        <v>37</v>
      </c>
      <c r="I20" s="27" t="s">
        <v>7</v>
      </c>
      <c r="J20" s="3" t="s">
        <v>8</v>
      </c>
      <c r="K20" s="4" t="s">
        <v>9</v>
      </c>
      <c r="L20" s="4" t="s">
        <v>10</v>
      </c>
      <c r="M20" s="4" t="s">
        <v>11</v>
      </c>
      <c r="N20" s="4" t="s">
        <v>12</v>
      </c>
      <c r="O20" s="4" t="s">
        <v>13</v>
      </c>
      <c r="P20" s="4" t="s">
        <v>14</v>
      </c>
      <c r="Q20" s="4" t="s">
        <v>15</v>
      </c>
      <c r="R20" s="4" t="s">
        <v>16</v>
      </c>
      <c r="S20" s="4" t="s">
        <v>17</v>
      </c>
      <c r="T20" s="4" t="s">
        <v>18</v>
      </c>
      <c r="U20" s="4" t="s">
        <v>19</v>
      </c>
      <c r="V20" s="4" t="s">
        <v>20</v>
      </c>
      <c r="W20" s="5" t="s">
        <v>51</v>
      </c>
      <c r="X20" s="4" t="s">
        <v>21</v>
      </c>
      <c r="Y20" s="4" t="s">
        <v>22</v>
      </c>
      <c r="Z20" s="4" t="s">
        <v>23</v>
      </c>
      <c r="AA20" s="4" t="s">
        <v>24</v>
      </c>
      <c r="AB20" s="4" t="s">
        <v>25</v>
      </c>
      <c r="AC20" s="4" t="s">
        <v>26</v>
      </c>
      <c r="AD20" s="4" t="s">
        <v>18</v>
      </c>
      <c r="AE20" s="4" t="s">
        <v>27</v>
      </c>
      <c r="AF20" s="5" t="s">
        <v>28</v>
      </c>
      <c r="AG20" s="5" t="s">
        <v>90</v>
      </c>
      <c r="AH20" s="5" t="s">
        <v>29</v>
      </c>
    </row>
    <row r="21" spans="2:34">
      <c r="B21" s="6">
        <v>1</v>
      </c>
      <c r="C21" s="7" t="s">
        <v>30</v>
      </c>
      <c r="D21" s="8" t="s">
        <v>31</v>
      </c>
      <c r="E21" s="23" t="s">
        <v>38</v>
      </c>
      <c r="F21" s="7" t="s">
        <v>39</v>
      </c>
      <c r="G21" s="8" t="s">
        <v>41</v>
      </c>
      <c r="H21" s="8" t="s">
        <v>40</v>
      </c>
      <c r="I21" s="8" t="s">
        <v>32</v>
      </c>
      <c r="J21" s="6">
        <v>20</v>
      </c>
      <c r="K21" s="9">
        <v>4024270</v>
      </c>
      <c r="L21" s="9">
        <v>0</v>
      </c>
      <c r="M21" s="9">
        <v>0</v>
      </c>
      <c r="N21" s="9">
        <v>80000</v>
      </c>
      <c r="O21" s="9">
        <v>100000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f>K21+N21+O21</f>
        <v>4204270</v>
      </c>
      <c r="X21" s="9">
        <v>0</v>
      </c>
      <c r="Y21" s="9">
        <v>80485</v>
      </c>
      <c r="Z21" s="9">
        <v>40243</v>
      </c>
      <c r="AA21" s="9">
        <v>40243</v>
      </c>
      <c r="AB21" s="9">
        <v>0</v>
      </c>
      <c r="AC21" s="9">
        <v>0</v>
      </c>
      <c r="AD21" s="9">
        <v>0</v>
      </c>
      <c r="AE21" s="9">
        <v>88240</v>
      </c>
      <c r="AF21" s="9">
        <f>Y21+Z21+AA21+AE21</f>
        <v>249211</v>
      </c>
      <c r="AG21" s="9">
        <v>0</v>
      </c>
      <c r="AH21" s="9">
        <f>W21-AF21</f>
        <v>3955059</v>
      </c>
    </row>
    <row r="22" spans="2:34">
      <c r="B22" s="10" t="s">
        <v>0</v>
      </c>
      <c r="C22" s="10" t="s">
        <v>0</v>
      </c>
      <c r="D22" s="10" t="s">
        <v>0</v>
      </c>
      <c r="E22" s="10"/>
      <c r="F22" s="11" t="s">
        <v>0</v>
      </c>
      <c r="G22" s="10" t="s">
        <v>0</v>
      </c>
      <c r="H22" s="10" t="s">
        <v>0</v>
      </c>
      <c r="I22" s="10" t="s">
        <v>0</v>
      </c>
      <c r="J22" s="12" t="s">
        <v>33</v>
      </c>
      <c r="K22" s="13">
        <v>4024270</v>
      </c>
      <c r="L22" s="13">
        <v>0</v>
      </c>
      <c r="M22" s="13">
        <v>0</v>
      </c>
      <c r="N22" s="13">
        <v>80000</v>
      </c>
      <c r="O22" s="13">
        <v>100000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f>SUM(W21:W21)</f>
        <v>4204270</v>
      </c>
      <c r="X22" s="13">
        <v>0</v>
      </c>
      <c r="Y22" s="13">
        <v>80485</v>
      </c>
      <c r="Z22" s="13">
        <v>40243</v>
      </c>
      <c r="AA22" s="13">
        <v>40243</v>
      </c>
      <c r="AB22" s="13">
        <v>0</v>
      </c>
      <c r="AC22" s="13">
        <v>0</v>
      </c>
      <c r="AD22" s="13">
        <v>0</v>
      </c>
      <c r="AE22" s="13">
        <v>88240</v>
      </c>
      <c r="AF22" s="13">
        <f>SUM(AF21:AF21)</f>
        <v>249211</v>
      </c>
      <c r="AG22" s="13">
        <v>0</v>
      </c>
      <c r="AH22" s="13">
        <f>SUM(AH21:AH21)</f>
        <v>3955059</v>
      </c>
    </row>
    <row r="23" spans="2:34">
      <c r="B23" s="14" t="s">
        <v>0</v>
      </c>
      <c r="C23" s="14" t="s">
        <v>0</v>
      </c>
      <c r="D23" s="14" t="s">
        <v>0</v>
      </c>
      <c r="E23" s="14"/>
      <c r="F23" s="15" t="s">
        <v>0</v>
      </c>
      <c r="G23" s="14" t="s">
        <v>0</v>
      </c>
      <c r="H23" s="14" t="s">
        <v>0</v>
      </c>
      <c r="I23" s="14" t="s">
        <v>0</v>
      </c>
      <c r="J23" s="14" t="s">
        <v>0</v>
      </c>
      <c r="K23" s="16" t="s">
        <v>0</v>
      </c>
      <c r="L23" s="16" t="s">
        <v>0</v>
      </c>
      <c r="M23" s="16" t="s">
        <v>0</v>
      </c>
      <c r="N23" s="16" t="s">
        <v>0</v>
      </c>
      <c r="O23" s="16" t="s">
        <v>0</v>
      </c>
      <c r="P23" s="16" t="s">
        <v>0</v>
      </c>
      <c r="Q23" s="16" t="s">
        <v>0</v>
      </c>
      <c r="R23" s="16" t="s">
        <v>0</v>
      </c>
      <c r="S23" s="16" t="s">
        <v>0</v>
      </c>
      <c r="T23" s="16" t="s">
        <v>0</v>
      </c>
      <c r="U23" s="16" t="s">
        <v>0</v>
      </c>
      <c r="V23" s="16" t="s">
        <v>0</v>
      </c>
      <c r="W23" s="16" t="s">
        <v>0</v>
      </c>
      <c r="X23" s="16" t="s">
        <v>0</v>
      </c>
      <c r="Y23" s="16" t="s">
        <v>0</v>
      </c>
      <c r="Z23" s="16" t="s">
        <v>0</v>
      </c>
      <c r="AA23" s="16" t="s">
        <v>0</v>
      </c>
      <c r="AB23" s="16" t="s">
        <v>0</v>
      </c>
      <c r="AC23" s="16" t="s">
        <v>0</v>
      </c>
      <c r="AD23" s="16" t="s">
        <v>0</v>
      </c>
      <c r="AE23" s="16" t="s">
        <v>0</v>
      </c>
      <c r="AF23" s="16" t="s">
        <v>0</v>
      </c>
      <c r="AG23" s="16"/>
      <c r="AH23" s="16" t="s">
        <v>0</v>
      </c>
    </row>
    <row r="24" spans="2:34">
      <c r="B24" s="17" t="s">
        <v>0</v>
      </c>
      <c r="C24" s="17" t="s">
        <v>0</v>
      </c>
      <c r="D24" s="17" t="s">
        <v>0</v>
      </c>
      <c r="E24" s="17"/>
      <c r="F24" s="18" t="s">
        <v>0</v>
      </c>
      <c r="G24" s="17" t="s">
        <v>0</v>
      </c>
      <c r="H24" s="17" t="s">
        <v>0</v>
      </c>
      <c r="I24" s="17" t="s">
        <v>0</v>
      </c>
      <c r="J24" s="17">
        <v>20</v>
      </c>
      <c r="K24" s="19" t="s">
        <v>0</v>
      </c>
      <c r="L24" s="19" t="s">
        <v>0</v>
      </c>
      <c r="M24" s="19" t="s">
        <v>0</v>
      </c>
      <c r="N24" s="19" t="s">
        <v>0</v>
      </c>
      <c r="O24" s="19" t="s">
        <v>0</v>
      </c>
      <c r="P24" s="19" t="s">
        <v>0</v>
      </c>
      <c r="Q24" s="19" t="s">
        <v>0</v>
      </c>
      <c r="R24" s="19" t="s">
        <v>0</v>
      </c>
      <c r="S24" s="19" t="s">
        <v>0</v>
      </c>
      <c r="T24" s="19" t="s">
        <v>0</v>
      </c>
      <c r="U24" s="19" t="s">
        <v>0</v>
      </c>
      <c r="V24" s="19" t="s">
        <v>0</v>
      </c>
      <c r="W24" s="19" t="s">
        <v>0</v>
      </c>
      <c r="X24" s="19" t="s">
        <v>0</v>
      </c>
      <c r="Y24" s="19" t="s">
        <v>0</v>
      </c>
      <c r="Z24" s="19" t="s">
        <v>0</v>
      </c>
      <c r="AA24" s="19" t="s">
        <v>0</v>
      </c>
      <c r="AB24" s="19" t="s">
        <v>0</v>
      </c>
      <c r="AC24" s="19" t="s">
        <v>0</v>
      </c>
      <c r="AD24" s="19" t="s">
        <v>0</v>
      </c>
      <c r="AE24" s="19" t="s">
        <v>0</v>
      </c>
      <c r="AF24" s="19" t="s">
        <v>0</v>
      </c>
      <c r="AG24" s="19"/>
      <c r="AH24" s="19" t="s">
        <v>0</v>
      </c>
    </row>
    <row r="25" spans="2:34">
      <c r="B25" s="20" t="s">
        <v>0</v>
      </c>
      <c r="C25" s="20" t="s">
        <v>0</v>
      </c>
      <c r="D25" s="20" t="s">
        <v>0</v>
      </c>
      <c r="E25" s="20"/>
      <c r="F25" s="21" t="s">
        <v>0</v>
      </c>
      <c r="G25" s="20" t="s">
        <v>0</v>
      </c>
      <c r="H25" s="20" t="s">
        <v>0</v>
      </c>
      <c r="I25" s="20" t="s">
        <v>0</v>
      </c>
      <c r="J25" s="12" t="s">
        <v>34</v>
      </c>
      <c r="K25" s="13">
        <v>4024270</v>
      </c>
      <c r="L25" s="13">
        <v>0</v>
      </c>
      <c r="M25" s="13">
        <v>0</v>
      </c>
      <c r="N25" s="13">
        <v>80000</v>
      </c>
      <c r="O25" s="13">
        <v>100000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f>SUM(W22:W22)</f>
        <v>4204270</v>
      </c>
      <c r="X25" s="13">
        <v>0</v>
      </c>
      <c r="Y25" s="13">
        <v>80485</v>
      </c>
      <c r="Z25" s="13">
        <v>40243</v>
      </c>
      <c r="AA25" s="13">
        <v>40243</v>
      </c>
      <c r="AB25" s="13">
        <v>0</v>
      </c>
      <c r="AC25" s="13">
        <v>0</v>
      </c>
      <c r="AD25" s="22">
        <v>0</v>
      </c>
      <c r="AE25" s="13">
        <v>88240</v>
      </c>
      <c r="AF25" s="13">
        <v>257211</v>
      </c>
      <c r="AG25" s="13"/>
      <c r="AH25" s="13">
        <f>SUM(AH22:AH22)</f>
        <v>3955059</v>
      </c>
    </row>
    <row r="26" spans="2:34" ht="0" hidden="1" customHeight="1"/>
    <row r="30" spans="2:34">
      <c r="C30" t="s">
        <v>84</v>
      </c>
      <c r="H30" t="s">
        <v>43</v>
      </c>
    </row>
    <row r="31" spans="2:34">
      <c r="C31" t="s">
        <v>85</v>
      </c>
      <c r="H31" t="s">
        <v>44</v>
      </c>
      <c r="I31" t="s">
        <v>42</v>
      </c>
    </row>
    <row r="32" spans="2:34">
      <c r="C32" t="s">
        <v>86</v>
      </c>
      <c r="H32" t="s">
        <v>45</v>
      </c>
    </row>
    <row r="33" spans="8:8">
      <c r="H33" t="s">
        <v>47</v>
      </c>
    </row>
    <row r="34" spans="8:8">
      <c r="H34" t="s">
        <v>46</v>
      </c>
    </row>
    <row r="35" spans="8:8">
      <c r="H35" t="s">
        <v>48</v>
      </c>
    </row>
    <row r="36" spans="8:8">
      <c r="H36" t="s">
        <v>49</v>
      </c>
    </row>
    <row r="37" spans="8:8">
      <c r="H37" t="s">
        <v>50</v>
      </c>
    </row>
    <row r="39" spans="8:8">
      <c r="H39" t="s">
        <v>87</v>
      </c>
    </row>
    <row r="40" spans="8:8">
      <c r="H40" t="s">
        <v>78</v>
      </c>
    </row>
    <row r="43" spans="8:8">
      <c r="H43" t="s">
        <v>88</v>
      </c>
    </row>
    <row r="44" spans="8:8">
      <c r="H44" t="s">
        <v>82</v>
      </c>
    </row>
    <row r="47" spans="8:8">
      <c r="H47" t="s">
        <v>83</v>
      </c>
    </row>
    <row r="49" spans="8:8">
      <c r="H49" t="s">
        <v>89</v>
      </c>
    </row>
  </sheetData>
  <mergeCells count="2">
    <mergeCell ref="K19:V19"/>
    <mergeCell ref="X19:AE19"/>
  </mergeCells>
  <pageMargins left="0.98425196850393704" right="0.98425196850393704" top="0.98425196850393704" bottom="0.98425196850393704" header="0.98425196850393704" footer="0.98425196850393704"/>
  <pageSetup paperSize="9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23FE-9678-4C63-B498-F31EF554FAB5}">
  <dimension ref="A1:K15"/>
  <sheetViews>
    <sheetView workbookViewId="0">
      <selection activeCell="D23" sqref="D23"/>
    </sheetView>
  </sheetViews>
  <sheetFormatPr defaultRowHeight="14.25"/>
  <cols>
    <col min="1" max="1" width="11.796875" style="24" customWidth="1"/>
    <col min="2" max="2" width="13.53125" style="24" customWidth="1"/>
    <col min="3" max="6" width="9.06640625" style="24"/>
    <col min="7" max="7" width="14.9296875" style="24" customWidth="1"/>
    <col min="8" max="16384" width="9.06640625" style="24"/>
  </cols>
  <sheetData>
    <row r="1" spans="1:11">
      <c r="A1" s="24" t="s">
        <v>60</v>
      </c>
      <c r="B1" s="24" t="s">
        <v>61</v>
      </c>
      <c r="C1" s="24" t="s">
        <v>62</v>
      </c>
      <c r="D1" s="24" t="s">
        <v>63</v>
      </c>
      <c r="E1" s="24" t="s">
        <v>64</v>
      </c>
      <c r="F1" s="24" t="s">
        <v>65</v>
      </c>
      <c r="G1" s="24" t="s">
        <v>66</v>
      </c>
      <c r="H1" s="24" t="s">
        <v>67</v>
      </c>
      <c r="I1" s="24" t="s">
        <v>68</v>
      </c>
    </row>
    <row r="2" spans="1:11">
      <c r="A2" s="24">
        <v>1001</v>
      </c>
      <c r="B2" s="24" t="s">
        <v>69</v>
      </c>
      <c r="C2" s="24">
        <v>1</v>
      </c>
      <c r="D2" s="24">
        <v>1</v>
      </c>
      <c r="E2" s="24">
        <v>1</v>
      </c>
      <c r="F2" s="24">
        <v>1101</v>
      </c>
      <c r="G2" s="24" t="s">
        <v>52</v>
      </c>
      <c r="I2" s="24" t="s">
        <v>53</v>
      </c>
    </row>
    <row r="3" spans="1:11">
      <c r="A3" s="24">
        <v>1001</v>
      </c>
      <c r="B3" s="24" t="s">
        <v>69</v>
      </c>
      <c r="C3" s="24">
        <v>2</v>
      </c>
      <c r="D3" s="24">
        <v>2</v>
      </c>
      <c r="E3" s="24">
        <v>1</v>
      </c>
      <c r="F3" s="24">
        <v>1002</v>
      </c>
      <c r="G3" s="24" t="s">
        <v>54</v>
      </c>
      <c r="I3" s="24" t="s">
        <v>53</v>
      </c>
      <c r="K3" s="24" t="s">
        <v>81</v>
      </c>
    </row>
    <row r="4" spans="1:11">
      <c r="A4" s="24">
        <v>1001</v>
      </c>
      <c r="B4" s="24" t="s">
        <v>69</v>
      </c>
      <c r="C4" s="24">
        <v>3</v>
      </c>
      <c r="D4" s="24">
        <v>3</v>
      </c>
      <c r="E4" s="24">
        <v>1</v>
      </c>
      <c r="F4" s="24">
        <v>3204</v>
      </c>
      <c r="G4" s="24" t="s">
        <v>55</v>
      </c>
      <c r="I4" s="24" t="s">
        <v>53</v>
      </c>
    </row>
    <row r="5" spans="1:11">
      <c r="A5" s="24">
        <v>1001</v>
      </c>
      <c r="B5" s="24" t="s">
        <v>69</v>
      </c>
      <c r="C5" s="24">
        <v>4</v>
      </c>
      <c r="D5" s="24">
        <v>4</v>
      </c>
      <c r="E5" s="24">
        <v>1</v>
      </c>
      <c r="F5" s="24" t="s">
        <v>56</v>
      </c>
      <c r="G5" s="24" t="s">
        <v>57</v>
      </c>
      <c r="I5" s="24" t="s">
        <v>42</v>
      </c>
    </row>
    <row r="6" spans="1:11">
      <c r="A6" s="24">
        <v>1001</v>
      </c>
      <c r="B6" s="24" t="s">
        <v>69</v>
      </c>
      <c r="C6" s="24">
        <v>5</v>
      </c>
      <c r="D6" s="24">
        <v>5</v>
      </c>
      <c r="E6" s="24">
        <v>1</v>
      </c>
      <c r="F6" s="24" t="s">
        <v>58</v>
      </c>
      <c r="G6" s="24" t="s">
        <v>59</v>
      </c>
      <c r="I6" s="24" t="s">
        <v>42</v>
      </c>
    </row>
    <row r="7" spans="1:11">
      <c r="A7" s="24">
        <v>1004</v>
      </c>
      <c r="B7" s="24" t="s">
        <v>69</v>
      </c>
      <c r="C7" s="24">
        <v>1</v>
      </c>
      <c r="D7" s="24">
        <v>1</v>
      </c>
      <c r="E7" s="24">
        <v>1</v>
      </c>
      <c r="F7" s="24">
        <v>1101</v>
      </c>
      <c r="G7" s="24" t="s">
        <v>52</v>
      </c>
      <c r="I7" s="24" t="s">
        <v>53</v>
      </c>
    </row>
    <row r="8" spans="1:11">
      <c r="A8" s="24">
        <v>1004</v>
      </c>
      <c r="B8" s="24" t="s">
        <v>69</v>
      </c>
      <c r="C8" s="24">
        <v>2</v>
      </c>
      <c r="D8" s="24">
        <v>2</v>
      </c>
      <c r="E8" s="24">
        <v>1</v>
      </c>
      <c r="F8" s="24">
        <v>1002</v>
      </c>
      <c r="G8" s="24" t="s">
        <v>54</v>
      </c>
      <c r="I8" s="24" t="s">
        <v>53</v>
      </c>
    </row>
    <row r="9" spans="1:11">
      <c r="A9" s="24">
        <v>1004</v>
      </c>
      <c r="B9" s="24" t="s">
        <v>69</v>
      </c>
      <c r="C9" s="24">
        <v>3</v>
      </c>
      <c r="D9" s="24">
        <v>3</v>
      </c>
      <c r="E9" s="24">
        <v>1</v>
      </c>
      <c r="F9" s="24">
        <v>3204</v>
      </c>
      <c r="G9" s="24" t="s">
        <v>55</v>
      </c>
      <c r="I9" s="24" t="s">
        <v>53</v>
      </c>
    </row>
    <row r="10" spans="1:11">
      <c r="A10" s="24">
        <v>1004</v>
      </c>
      <c r="B10" s="24" t="s">
        <v>69</v>
      </c>
      <c r="C10" s="24">
        <v>4</v>
      </c>
      <c r="D10" s="24">
        <v>4</v>
      </c>
      <c r="E10" s="24">
        <v>1</v>
      </c>
      <c r="F10" s="24" t="s">
        <v>56</v>
      </c>
      <c r="G10" s="24" t="s">
        <v>57</v>
      </c>
      <c r="I10" s="24" t="s">
        <v>42</v>
      </c>
    </row>
    <row r="11" spans="1:11">
      <c r="A11" s="24">
        <v>1004</v>
      </c>
      <c r="B11" s="24" t="s">
        <v>69</v>
      </c>
      <c r="C11" s="24">
        <v>5</v>
      </c>
      <c r="D11" s="24">
        <v>5</v>
      </c>
      <c r="E11" s="24">
        <v>1</v>
      </c>
      <c r="F11" s="24" t="s">
        <v>58</v>
      </c>
      <c r="G11" s="24" t="s">
        <v>59</v>
      </c>
      <c r="I11" s="24" t="s">
        <v>42</v>
      </c>
    </row>
    <row r="15" spans="1:11">
      <c r="A15" s="24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PRPTPYWTSUMMARY</vt:lpstr>
      <vt:lpstr>Table Ref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D4UD</dc:creator>
  <cp:lastModifiedBy>Muhammad Ikmal Gunawan</cp:lastModifiedBy>
  <dcterms:created xsi:type="dcterms:W3CDTF">2025-03-24T09:28:46Z</dcterms:created>
  <dcterms:modified xsi:type="dcterms:W3CDTF">2025-04-08T07:19:40Z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