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Dwiky\Redmine\HR\"/>
    </mc:Choice>
  </mc:AlternateContent>
  <bookViews>
    <workbookView xWindow="0" yWindow="0" windowWidth="20490" windowHeight="76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D57" i="1"/>
  <c r="E56" i="1"/>
  <c r="D56" i="1"/>
  <c r="E55" i="1"/>
  <c r="D55" i="1"/>
  <c r="E54" i="1"/>
  <c r="D54" i="1"/>
  <c r="M53" i="1"/>
  <c r="L53" i="1"/>
  <c r="E53" i="1"/>
  <c r="D53" i="1"/>
  <c r="M52" i="1"/>
  <c r="L52" i="1"/>
  <c r="E52" i="1"/>
  <c r="D52" i="1"/>
  <c r="M51" i="1"/>
  <c r="L51" i="1"/>
  <c r="E51" i="1"/>
  <c r="D51" i="1"/>
  <c r="M50" i="1"/>
  <c r="L50" i="1"/>
  <c r="E50" i="1"/>
  <c r="D50" i="1"/>
  <c r="M49" i="1"/>
  <c r="L49" i="1"/>
  <c r="E49" i="1"/>
  <c r="D49" i="1"/>
  <c r="M48" i="1"/>
  <c r="L48" i="1"/>
  <c r="E48" i="1"/>
  <c r="E47" i="1"/>
  <c r="D47" i="1"/>
  <c r="M46" i="1"/>
  <c r="L46" i="1"/>
  <c r="E46" i="1"/>
  <c r="D46" i="1"/>
  <c r="M45" i="1"/>
  <c r="L45" i="1"/>
  <c r="E45" i="1"/>
  <c r="D45" i="1"/>
  <c r="M44" i="1"/>
  <c r="L44" i="1"/>
  <c r="E44" i="1"/>
  <c r="D44" i="1"/>
  <c r="M43" i="1"/>
  <c r="L43" i="1"/>
  <c r="E43" i="1"/>
  <c r="D43" i="1"/>
  <c r="M42" i="1"/>
  <c r="M55" i="1" s="1"/>
  <c r="L42" i="1"/>
  <c r="E42" i="1"/>
  <c r="D42" i="1"/>
  <c r="M41" i="1"/>
  <c r="L41" i="1"/>
  <c r="J41" i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E41" i="1"/>
  <c r="D41" i="1"/>
  <c r="M40" i="1"/>
  <c r="M54" i="1" s="1"/>
  <c r="M60" i="1" s="1"/>
  <c r="L40" i="1"/>
  <c r="E40" i="1"/>
  <c r="D40" i="1"/>
  <c r="E39" i="1"/>
  <c r="D39" i="1"/>
  <c r="E38" i="1"/>
  <c r="D38" i="1"/>
  <c r="E37" i="1"/>
  <c r="D37" i="1"/>
  <c r="E36" i="1"/>
  <c r="D36" i="1"/>
  <c r="M35" i="1"/>
  <c r="L35" i="1"/>
  <c r="E35" i="1"/>
  <c r="D35" i="1"/>
  <c r="M34" i="1"/>
  <c r="L34" i="1"/>
  <c r="E34" i="1"/>
  <c r="D34" i="1"/>
  <c r="M33" i="1"/>
  <c r="L33" i="1"/>
  <c r="E33" i="1"/>
  <c r="D33" i="1"/>
  <c r="M32" i="1"/>
  <c r="L32" i="1"/>
  <c r="E32" i="1"/>
  <c r="D32" i="1"/>
  <c r="M31" i="1"/>
  <c r="L31" i="1"/>
  <c r="E31" i="1"/>
  <c r="D31" i="1"/>
  <c r="M30" i="1"/>
  <c r="L30" i="1"/>
  <c r="E30" i="1"/>
  <c r="D30" i="1"/>
  <c r="M29" i="1"/>
  <c r="L29" i="1"/>
  <c r="E29" i="1"/>
  <c r="D29" i="1"/>
  <c r="M28" i="1"/>
  <c r="L28" i="1"/>
  <c r="E28" i="1"/>
  <c r="D28" i="1"/>
  <c r="M27" i="1"/>
  <c r="L27" i="1"/>
  <c r="E27" i="1"/>
  <c r="D27" i="1"/>
  <c r="M26" i="1"/>
  <c r="L26" i="1"/>
  <c r="E26" i="1"/>
  <c r="D26" i="1"/>
  <c r="M25" i="1"/>
  <c r="L25" i="1"/>
  <c r="E25" i="1"/>
  <c r="D25" i="1"/>
  <c r="M24" i="1"/>
  <c r="L24" i="1"/>
  <c r="E24" i="1"/>
  <c r="D24" i="1"/>
  <c r="M23" i="1"/>
  <c r="E23" i="1"/>
  <c r="D23" i="1"/>
  <c r="M22" i="1"/>
  <c r="L22" i="1"/>
  <c r="E22" i="1"/>
  <c r="D22" i="1"/>
  <c r="M21" i="1"/>
  <c r="L21" i="1"/>
  <c r="E21" i="1"/>
  <c r="D21" i="1"/>
  <c r="M20" i="1"/>
  <c r="L20" i="1"/>
  <c r="E20" i="1"/>
  <c r="D20" i="1"/>
  <c r="M19" i="1"/>
  <c r="L19" i="1"/>
  <c r="E19" i="1"/>
  <c r="D19" i="1"/>
  <c r="M18" i="1"/>
  <c r="L18" i="1"/>
  <c r="E18" i="1"/>
  <c r="D18" i="1"/>
  <c r="M17" i="1"/>
  <c r="L17" i="1"/>
  <c r="E17" i="1"/>
  <c r="D17" i="1"/>
  <c r="M16" i="1"/>
  <c r="L16" i="1"/>
  <c r="E16" i="1"/>
  <c r="D16" i="1"/>
  <c r="M15" i="1"/>
  <c r="L15" i="1"/>
  <c r="E15" i="1"/>
  <c r="D15" i="1"/>
  <c r="M14" i="1"/>
  <c r="L14" i="1"/>
  <c r="E14" i="1"/>
  <c r="D14" i="1"/>
  <c r="M13" i="1"/>
  <c r="L13" i="1"/>
  <c r="E13" i="1"/>
  <c r="D13" i="1"/>
  <c r="M12" i="1"/>
  <c r="L12" i="1"/>
  <c r="E12" i="1"/>
  <c r="D12" i="1"/>
  <c r="M11" i="1"/>
  <c r="L11" i="1"/>
  <c r="E11" i="1"/>
  <c r="D11" i="1"/>
  <c r="M10" i="1"/>
  <c r="L10" i="1"/>
  <c r="E10" i="1"/>
  <c r="D10" i="1"/>
  <c r="M9" i="1"/>
  <c r="L9" i="1"/>
  <c r="E9" i="1"/>
  <c r="D9" i="1"/>
  <c r="M8" i="1"/>
  <c r="L8" i="1"/>
  <c r="E8" i="1"/>
  <c r="D8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M7" i="1"/>
  <c r="L7" i="1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E7" i="1"/>
  <c r="D7" i="1"/>
  <c r="M6" i="1"/>
  <c r="L6" i="1"/>
  <c r="J6" i="1"/>
  <c r="E6" i="1"/>
  <c r="D6" i="1"/>
  <c r="B6" i="1"/>
  <c r="B7" i="1" s="1"/>
  <c r="M5" i="1"/>
  <c r="L5" i="1"/>
  <c r="L36" i="1" s="1"/>
  <c r="L62" i="1" s="1"/>
  <c r="E5" i="1"/>
  <c r="D5" i="1"/>
  <c r="M36" i="1" l="1"/>
  <c r="M62" i="1" s="1"/>
  <c r="L54" i="1"/>
  <c r="L60" i="1" s="1"/>
  <c r="D60" i="1"/>
  <c r="L61" i="1" s="1"/>
  <c r="E60" i="1"/>
  <c r="M61" i="1" s="1"/>
  <c r="M65" i="1" s="1"/>
  <c r="M64" i="1" l="1"/>
  <c r="L64" i="1"/>
</calcChain>
</file>

<file path=xl/sharedStrings.xml><?xml version="1.0" encoding="utf-8"?>
<sst xmlns="http://schemas.openxmlformats.org/spreadsheetml/2006/main" count="134" uniqueCount="126">
  <si>
    <t>REKAP  GAJI  KARYAWAN</t>
  </si>
  <si>
    <t>No</t>
  </si>
  <si>
    <t>JUMLAH KARYAWAN</t>
  </si>
  <si>
    <t>BIAYA GAJI</t>
  </si>
  <si>
    <t>Total Gaji Anak Perusahaan</t>
  </si>
  <si>
    <t>Dibuat Oleh :</t>
  </si>
  <si>
    <t>Diketahui Oleh :</t>
  </si>
  <si>
    <t xml:space="preserve">                  Disahkan Oleh :</t>
  </si>
  <si>
    <t>Suherman</t>
  </si>
  <si>
    <t>Harianto</t>
  </si>
  <si>
    <t>Sangap Dame</t>
  </si>
  <si>
    <t>Low Yew Lean</t>
  </si>
  <si>
    <t>Act Human Capital Manager</t>
  </si>
  <si>
    <t>Direktur</t>
  </si>
  <si>
    <t>Direktur Utama</t>
  </si>
  <si>
    <t>Total Gaji Cabang</t>
  </si>
  <si>
    <t>Total Gaji Head Office</t>
  </si>
  <si>
    <t>DIVISI</t>
  </si>
  <si>
    <t>PT MAV</t>
  </si>
  <si>
    <t>ANS PETROCHEMICAL</t>
  </si>
  <si>
    <t>PT ISM</t>
  </si>
  <si>
    <t>Jakarta, 20 September 2021</t>
  </si>
  <si>
    <t>Diperiksa Oleh :</t>
  </si>
  <si>
    <t>Deputy Direktur Finance &amp; Accounting</t>
  </si>
  <si>
    <t>AIRA SUKSES INTERNASIONAL</t>
  </si>
  <si>
    <t>QHSE</t>
  </si>
  <si>
    <t>E-Procurement</t>
  </si>
  <si>
    <t>GARUDA REKSA TEKNOLOGI</t>
  </si>
  <si>
    <t>ANS POWERPLAN</t>
  </si>
  <si>
    <t>ANS OIL&amp; GAS</t>
  </si>
  <si>
    <t>BONT</t>
  </si>
  <si>
    <t>Inventory Control HO</t>
  </si>
  <si>
    <t>Inventory Control Warehouse</t>
  </si>
  <si>
    <t>GRAND TOTAL</t>
  </si>
  <si>
    <t>PT. ARITA PRIMA INDONESIA, Tbk &amp; ENTITAS ANAK</t>
  </si>
  <si>
    <t>BULAN : September 2021</t>
  </si>
  <si>
    <t>BRANCH / CABANG</t>
  </si>
  <si>
    <t>Medan</t>
  </si>
  <si>
    <t>Direktorat Utama</t>
  </si>
  <si>
    <t>Pekanbaru</t>
  </si>
  <si>
    <t>Accounting</t>
  </si>
  <si>
    <t>Padang</t>
  </si>
  <si>
    <t>Finance</t>
  </si>
  <si>
    <t>Palembang</t>
  </si>
  <si>
    <t>Sanitary PVC</t>
  </si>
  <si>
    <t>Jambi</t>
  </si>
  <si>
    <t>Legal &amp; Corsec</t>
  </si>
  <si>
    <t>Bandar Lampung</t>
  </si>
  <si>
    <t>Human Capital</t>
  </si>
  <si>
    <t>Bengkulu</t>
  </si>
  <si>
    <t>Bangka Belitung</t>
  </si>
  <si>
    <t>General Affair</t>
  </si>
  <si>
    <t>Cilegon</t>
  </si>
  <si>
    <t>CCTV</t>
  </si>
  <si>
    <t xml:space="preserve">Cikande </t>
  </si>
  <si>
    <t>Internal Audit</t>
  </si>
  <si>
    <t>Tangerang</t>
  </si>
  <si>
    <t>Control Valve</t>
  </si>
  <si>
    <t>Bandung</t>
  </si>
  <si>
    <t>Corporate Communication</t>
  </si>
  <si>
    <t>Depok-Bogor</t>
  </si>
  <si>
    <t>Water Pump</t>
  </si>
  <si>
    <t>RM SUMATERA</t>
  </si>
  <si>
    <t>Sawit</t>
  </si>
  <si>
    <t>Karawang</t>
  </si>
  <si>
    <t>Oleochemical</t>
  </si>
  <si>
    <t>Gresik</t>
  </si>
  <si>
    <t>Water Work</t>
  </si>
  <si>
    <t>Semarang</t>
  </si>
  <si>
    <t>Building &amp; Mining</t>
  </si>
  <si>
    <t>Cirebon</t>
  </si>
  <si>
    <t>Instrumentation</t>
  </si>
  <si>
    <t>Pekalongan</t>
  </si>
  <si>
    <t>Informasi Teknologi / IT/ SAP</t>
  </si>
  <si>
    <t>Mojokerto</t>
  </si>
  <si>
    <t>Procurement / Import</t>
  </si>
  <si>
    <t xml:space="preserve">Surabaya </t>
  </si>
  <si>
    <t>Lokal Purchasing</t>
  </si>
  <si>
    <t>Samarinda</t>
  </si>
  <si>
    <t>PPIC / Logistik</t>
  </si>
  <si>
    <t>Banjarmasin</t>
  </si>
  <si>
    <t>PPIC / Ekspedisi</t>
  </si>
  <si>
    <t>Balikpapan</t>
  </si>
  <si>
    <t>Sampit</t>
  </si>
  <si>
    <t>Palangkaraya</t>
  </si>
  <si>
    <t>Flexible Hose</t>
  </si>
  <si>
    <t>Pangkalanbun</t>
  </si>
  <si>
    <t>Warehouse</t>
  </si>
  <si>
    <t>RM Sulawesi</t>
  </si>
  <si>
    <t>Workshop / Production</t>
  </si>
  <si>
    <t>Manado</t>
  </si>
  <si>
    <t>Operational</t>
  </si>
  <si>
    <t>Makassar</t>
  </si>
  <si>
    <t>Digital Marketing</t>
  </si>
  <si>
    <t>Kendari</t>
  </si>
  <si>
    <t>Palu</t>
  </si>
  <si>
    <t>SUB TOTAL</t>
  </si>
  <si>
    <t>Rm Jawa Timur</t>
  </si>
  <si>
    <t>Glodok</t>
  </si>
  <si>
    <t xml:space="preserve">RM JABAR, BANTEN </t>
  </si>
  <si>
    <t>ANAK PERUSAHAAN</t>
  </si>
  <si>
    <t>Purwakarta</t>
  </si>
  <si>
    <t>Bekasi</t>
  </si>
  <si>
    <t>ANS  INDUK</t>
  </si>
  <si>
    <t>RM Kalimantan</t>
  </si>
  <si>
    <t>Solo</t>
  </si>
  <si>
    <t>Cilacap</t>
  </si>
  <si>
    <t>Warehouse Makassar</t>
  </si>
  <si>
    <t>Internasional Asia Prima Sukses</t>
  </si>
  <si>
    <t>Pasuruan</t>
  </si>
  <si>
    <t>Bali</t>
  </si>
  <si>
    <t>AIRA TIRTA UTAMA</t>
  </si>
  <si>
    <t>Lombok</t>
  </si>
  <si>
    <t>Pontianak</t>
  </si>
  <si>
    <t>Sorong</t>
  </si>
  <si>
    <t>RM Jateng</t>
  </si>
  <si>
    <t>PT IAPS</t>
  </si>
  <si>
    <t>Sibolga</t>
  </si>
  <si>
    <t>PT ARTHA MULIA NUSANTARA</t>
  </si>
  <si>
    <t>Dumai</t>
  </si>
  <si>
    <t>PT SANGKURIANG BANGUN PERSADA</t>
  </si>
  <si>
    <t>Aceh</t>
  </si>
  <si>
    <t>Sukabumi</t>
  </si>
  <si>
    <t>ANS</t>
  </si>
  <si>
    <t>Banyuwangi</t>
  </si>
  <si>
    <t>Yogyakarta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</si>
</sst>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  <numFmt numFmtId="172" formatCode="d\-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b/>
      <sz val="14"/>
      <color indexed="8"/>
      <name val="Comic Sans MS"/>
      <family val="4"/>
    </font>
    <font>
      <sz val="11"/>
      <color theme="1"/>
      <name val="Comic Sans MS"/>
      <family val="4"/>
    </font>
    <font>
      <b/>
      <i/>
      <sz val="14"/>
      <color indexed="8"/>
      <name val="Comic Sans MS"/>
      <family val="4"/>
    </font>
    <font>
      <sz val="12"/>
      <color indexed="8"/>
      <name val="Calibri"/>
      <family val="2"/>
    </font>
    <font>
      <b/>
      <sz val="12"/>
      <color indexed="8"/>
      <name val="Comic Sans MS"/>
      <family val="4"/>
    </font>
    <font>
      <sz val="14"/>
      <color indexed="8"/>
      <name val="Comic Sans MS"/>
      <family val="4"/>
    </font>
    <font>
      <sz val="12"/>
      <name val="Comic Sans MS"/>
      <family val="4"/>
    </font>
    <font>
      <sz val="12"/>
      <color indexed="8"/>
      <name val="Comic Sans MS"/>
      <family val="4"/>
    </font>
    <font>
      <sz val="11"/>
      <color indexed="8"/>
      <name val="Calibri"/>
      <family val="2"/>
    </font>
    <font>
      <b/>
      <sz val="12"/>
      <color theme="1"/>
      <name val="Comic Sans MS"/>
      <family val="4"/>
    </font>
    <font>
      <u/>
      <sz val="12"/>
      <color indexed="8"/>
      <name val="Comic Sans MS"/>
      <family val="4"/>
    </font>
    <font>
      <sz val="12"/>
      <color indexed="8"/>
      <name val="Arial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2"/>
      <color theme="1"/>
      <name val="Comic Sans MS"/>
      <family val="4"/>
    </font>
    <font>
      <sz val="10"/>
      <color indexed="8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2" fontId="2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7" fillId="0" borderId="0"/>
    <xf numFmtId="0" fontId="13" fillId="0" borderId="0"/>
    <xf numFmtId="43" fontId="17" fillId="0" borderId="0" applyFont="0" applyFill="0" applyBorder="0" applyAlignment="0" applyProtection="0"/>
    <xf numFmtId="0" fontId="13" fillId="0" borderId="0"/>
  </cellStyleXfs>
  <cellXfs count="9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9" fillId="0" borderId="1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1" fillId="0" borderId="2" xfId="0" applyFont="1" applyBorder="1" applyAlignment="1">
      <alignment horizontal="center"/>
    </xf>
    <xf numFmtId="0" fontId="12" fillId="0" borderId="6" xfId="0" applyFont="1" applyBorder="1" applyAlignment="1">
      <alignment horizontal="left" vertical="center"/>
    </xf>
    <xf numFmtId="0" fontId="12" fillId="2" borderId="6" xfId="0" applyFont="1" applyFill="1" applyBorder="1" applyAlignment="1">
      <alignment horizontal="center" vertical="center"/>
    </xf>
    <xf numFmtId="166" fontId="12" fillId="0" borderId="5" xfId="0" quotePrefix="1" applyNumberFormat="1" applyFont="1" applyBorder="1" applyAlignment="1">
      <alignment horizontal="center"/>
    </xf>
    <xf numFmtId="0" fontId="12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2" borderId="7" xfId="0" applyFont="1" applyFill="1" applyBorder="1" applyAlignment="1">
      <alignment horizontal="center" vertical="center"/>
    </xf>
    <xf numFmtId="0" fontId="0" fillId="0" borderId="0" xfId="0" applyBorder="1"/>
    <xf numFmtId="0" fontId="12" fillId="0" borderId="8" xfId="0" applyFont="1" applyBorder="1" applyAlignment="1">
      <alignment horizontal="left" vertical="center"/>
    </xf>
    <xf numFmtId="0" fontId="12" fillId="0" borderId="5" xfId="0" applyFont="1" applyBorder="1"/>
    <xf numFmtId="0" fontId="12" fillId="2" borderId="5" xfId="0" applyFont="1" applyFill="1" applyBorder="1" applyAlignment="1">
      <alignment horizontal="center"/>
    </xf>
    <xf numFmtId="166" fontId="12" fillId="0" borderId="5" xfId="0" applyNumberFormat="1" applyFont="1" applyBorder="1"/>
    <xf numFmtId="0" fontId="12" fillId="0" borderId="5" xfId="0" applyFont="1" applyBorder="1" applyAlignment="1">
      <alignment horizontal="center"/>
    </xf>
    <xf numFmtId="0" fontId="12" fillId="0" borderId="3" xfId="0" applyFont="1" applyBorder="1"/>
    <xf numFmtId="165" fontId="12" fillId="0" borderId="5" xfId="1" applyNumberFormat="1" applyFont="1" applyBorder="1"/>
    <xf numFmtId="0" fontId="12" fillId="0" borderId="5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4" xfId="0" applyFont="1" applyFill="1" applyBorder="1" applyAlignment="1">
      <alignment horizontal="left" vertical="center"/>
    </xf>
    <xf numFmtId="166" fontId="12" fillId="2" borderId="5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6" fontId="14" fillId="0" borderId="5" xfId="0" applyNumberFormat="1" applyFont="1" applyBorder="1" applyAlignment="1">
      <alignment vertical="center"/>
    </xf>
    <xf numFmtId="0" fontId="12" fillId="0" borderId="11" xfId="0" applyFont="1" applyBorder="1"/>
    <xf numFmtId="49" fontId="3" fillId="0" borderId="0" xfId="0" applyNumberFormat="1" applyFont="1" applyAlignment="1"/>
    <xf numFmtId="0" fontId="12" fillId="0" borderId="13" xfId="0" applyFont="1" applyBorder="1"/>
    <xf numFmtId="0" fontId="12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 vertical="center"/>
    </xf>
    <xf numFmtId="49" fontId="15" fillId="0" borderId="0" xfId="0" applyNumberFormat="1" applyFont="1"/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49" fontId="16" fillId="0" borderId="0" xfId="0" applyNumberFormat="1" applyFont="1"/>
    <xf numFmtId="49" fontId="12" fillId="0" borderId="0" xfId="0" applyNumberFormat="1" applyFont="1"/>
    <xf numFmtId="0" fontId="12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2" fillId="0" borderId="6" xfId="0" applyFont="1" applyBorder="1"/>
    <xf numFmtId="0" fontId="12" fillId="0" borderId="7" xfId="0" applyFont="1" applyBorder="1"/>
    <xf numFmtId="0" fontId="12" fillId="0" borderId="14" xfId="0" applyFont="1" applyBorder="1"/>
    <xf numFmtId="165" fontId="0" fillId="0" borderId="0" xfId="0" applyNumberFormat="1"/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2" fillId="0" borderId="0" xfId="0" quotePrefix="1" applyFont="1" applyBorder="1" applyAlignment="1"/>
    <xf numFmtId="0" fontId="12" fillId="0" borderId="2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166" fontId="12" fillId="0" borderId="5" xfId="0" quotePrefix="1" applyNumberFormat="1" applyFont="1" applyBorder="1" applyAlignment="1"/>
    <xf numFmtId="0" fontId="6" fillId="0" borderId="0" xfId="0" applyFont="1" applyBorder="1"/>
    <xf numFmtId="0" fontId="12" fillId="0" borderId="5" xfId="0" applyFont="1" applyFill="1" applyBorder="1" applyAlignment="1">
      <alignment horizontal="center" vertical="center"/>
    </xf>
    <xf numFmtId="166" fontId="12" fillId="0" borderId="1" xfId="0" quotePrefix="1" applyNumberFormat="1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166" fontId="12" fillId="2" borderId="5" xfId="0" applyNumberFormat="1" applyFont="1" applyFill="1" applyBorder="1" applyAlignment="1">
      <alignment horizontal="center"/>
    </xf>
    <xf numFmtId="166" fontId="9" fillId="0" borderId="5" xfId="0" applyNumberFormat="1" applyFont="1" applyBorder="1"/>
    <xf numFmtId="0" fontId="7" fillId="0" borderId="0" xfId="0" applyFont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5" xfId="0" applyFont="1" applyFill="1" applyBorder="1"/>
    <xf numFmtId="0" fontId="20" fillId="0" borderId="5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37" fontId="19" fillId="0" borderId="5" xfId="0" applyNumberFormat="1" applyFont="1" applyBorder="1"/>
    <xf numFmtId="0" fontId="12" fillId="0" borderId="4" xfId="0" applyFont="1" applyBorder="1"/>
    <xf numFmtId="0" fontId="9" fillId="0" borderId="12" xfId="0" applyFont="1" applyBorder="1" applyAlignment="1">
      <alignment horizontal="center" vertical="center"/>
    </xf>
    <xf numFmtId="166" fontId="9" fillId="0" borderId="10" xfId="0" applyNumberFormat="1" applyFont="1" applyBorder="1"/>
    <xf numFmtId="0" fontId="9" fillId="0" borderId="7" xfId="0" applyFont="1" applyBorder="1" applyAlignment="1">
      <alignment horizontal="center" vertical="center"/>
    </xf>
    <xf numFmtId="166" fontId="9" fillId="0" borderId="14" xfId="0" applyNumberFormat="1" applyFont="1" applyBorder="1"/>
    <xf numFmtId="166" fontId="19" fillId="0" borderId="5" xfId="0" applyNumberFormat="1" applyFont="1" applyBorder="1"/>
    <xf numFmtId="166" fontId="12" fillId="2" borderId="1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166" fontId="9" fillId="0" borderId="13" xfId="0" applyNumberFormat="1" applyFont="1" applyBorder="1"/>
    <xf numFmtId="0" fontId="0" fillId="0" borderId="11" xfId="0" applyBorder="1"/>
    <xf numFmtId="0" fontId="9" fillId="0" borderId="11" xfId="0" applyFont="1" applyBorder="1" applyAlignment="1">
      <alignment horizontal="center" vertical="center"/>
    </xf>
    <xf numFmtId="166" fontId="14" fillId="0" borderId="0" xfId="0" applyNumberFormat="1" applyFont="1" applyBorder="1" applyAlignment="1">
      <alignment vertical="center"/>
    </xf>
    <xf numFmtId="165" fontId="9" fillId="0" borderId="5" xfId="0" applyNumberFormat="1" applyFont="1" applyBorder="1" applyAlignment="1">
      <alignment horizontal="center" vertical="center"/>
    </xf>
    <xf numFmtId="165" fontId="9" fillId="0" borderId="10" xfId="1" applyNumberFormat="1" applyFont="1" applyBorder="1" applyAlignment="1">
      <alignment vertical="center"/>
    </xf>
    <xf numFmtId="0" fontId="0" fillId="0" borderId="13" xfId="0" applyBorder="1"/>
    <xf numFmtId="0" fontId="12" fillId="0" borderId="0" xfId="0" applyFont="1" applyBorder="1" applyAlignment="1">
      <alignment vertical="top"/>
    </xf>
    <xf numFmtId="166" fontId="0" fillId="0" borderId="0" xfId="0" applyNumberFormat="1" applyBorder="1"/>
    <xf numFmtId="0" fontId="18" fillId="0" borderId="0" xfId="0" applyFont="1" applyBorder="1"/>
  </cellXfs>
  <cellStyles count="39">
    <cellStyle name="Comma" xfId="1" builtinId="3"/>
    <cellStyle name="Comma [0] 5" xfId="10"/>
    <cellStyle name="Comma 2" xfId="37"/>
    <cellStyle name="Comma 3" xfId="27"/>
    <cellStyle name="Comma 59" xfId="4"/>
    <cellStyle name="Normal" xfId="0" builtinId="0"/>
    <cellStyle name="Normal 10" xfId="12"/>
    <cellStyle name="Normal 11" xfId="18"/>
    <cellStyle name="Normal 12" xfId="13"/>
    <cellStyle name="Normal 13" xfId="8"/>
    <cellStyle name="Normal 14" xfId="22"/>
    <cellStyle name="Normal 15" xfId="26"/>
    <cellStyle name="Normal 16" xfId="30"/>
    <cellStyle name="Normal 17" xfId="28"/>
    <cellStyle name="Normal 18" xfId="15"/>
    <cellStyle name="Normal 19" xfId="23"/>
    <cellStyle name="Normal 2 2" xfId="6"/>
    <cellStyle name="Normal 2 2 3" xfId="14"/>
    <cellStyle name="Normal 2 2 3 2 2 2" xfId="36"/>
    <cellStyle name="Normal 2 24" xfId="25"/>
    <cellStyle name="Normal 2 25" xfId="33"/>
    <cellStyle name="Normal 2 27" xfId="2"/>
    <cellStyle name="Normal 2 57 3 3 2 2 2 2" xfId="34"/>
    <cellStyle name="Normal 2 63" xfId="7"/>
    <cellStyle name="Normal 20" xfId="20"/>
    <cellStyle name="Normal 22" xfId="29"/>
    <cellStyle name="Normal 23" xfId="31"/>
    <cellStyle name="Normal 25" xfId="24"/>
    <cellStyle name="Normal 27 2" xfId="32"/>
    <cellStyle name="Normal 29" xfId="3"/>
    <cellStyle name="Normal 3" xfId="19"/>
    <cellStyle name="Normal 3 2" xfId="5"/>
    <cellStyle name="Normal 37" xfId="38"/>
    <cellStyle name="Normal 42 2" xfId="35"/>
    <cellStyle name="Normal 5" xfId="21"/>
    <cellStyle name="Normal 6" xfId="9"/>
    <cellStyle name="Normal 7" xfId="11"/>
    <cellStyle name="Normal 8" xfId="16"/>
    <cellStyle name="Normal 9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</xdr:colOff>
      <xdr:row>0</xdr:row>
      <xdr:rowOff>0</xdr:rowOff>
    </xdr:from>
    <xdr:to>
      <xdr:col>2</xdr:col>
      <xdr:colOff>457200</xdr:colOff>
      <xdr:row>3</xdr:row>
      <xdr:rowOff>85725</xdr:rowOff>
    </xdr:to>
    <xdr:pic>
      <xdr:nvPicPr>
        <xdr:cNvPr id="10" name="Picture 2" descr="Logo.png">
          <a:extLst>
            <a:ext uri="{FF2B5EF4-FFF2-40B4-BE49-F238E27FC236}">
              <a16:creationId xmlns:a16="http://schemas.microsoft.com/office/drawing/2014/main" id="{00000000-0008-0000-1200-000087A30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" y="0"/>
          <a:ext cx="1290638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Master%20Payroll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mbur HO"/>
      <sheetName val="Lembur Warehouse &amp; Workshop"/>
      <sheetName val="Lembur BATAM &amp; SBY"/>
      <sheetName val="REKAP IAPS"/>
      <sheetName val="REKAP GRT"/>
      <sheetName val="REKAP IAPS BATAM"/>
      <sheetName val="REKAP BONT"/>
      <sheetName val="REKAP PT AMN"/>
      <sheetName val="REKAP AIRA SUSES INTERNATIONAL"/>
      <sheetName val="REKAP PT MAV"/>
      <sheetName val="REKAP ANS"/>
      <sheetName val="REKAP SBP"/>
      <sheetName val="REKAP ISM"/>
      <sheetName val="SALARY"/>
      <sheetName val="REKAP"/>
      <sheetName val="PAY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7">
          <cell r="A17">
            <v>12</v>
          </cell>
          <cell r="BR17">
            <v>4860000.0000000009</v>
          </cell>
        </row>
        <row r="42">
          <cell r="A42">
            <v>10</v>
          </cell>
          <cell r="BR42">
            <v>0</v>
          </cell>
        </row>
        <row r="57">
          <cell r="BR57">
            <v>0</v>
          </cell>
        </row>
        <row r="72">
          <cell r="A72">
            <v>1</v>
          </cell>
          <cell r="BR72">
            <v>0</v>
          </cell>
        </row>
        <row r="96">
          <cell r="A96">
            <v>10</v>
          </cell>
          <cell r="BR96">
            <v>0</v>
          </cell>
        </row>
        <row r="111">
          <cell r="BR111">
            <v>0</v>
          </cell>
        </row>
        <row r="128">
          <cell r="A128">
            <v>3</v>
          </cell>
          <cell r="BR128">
            <v>0</v>
          </cell>
        </row>
        <row r="146">
          <cell r="A146">
            <v>3</v>
          </cell>
          <cell r="BR146">
            <v>0</v>
          </cell>
        </row>
        <row r="167">
          <cell r="A167">
            <v>5</v>
          </cell>
          <cell r="BR167">
            <v>0</v>
          </cell>
        </row>
        <row r="187">
          <cell r="A187">
            <v>5</v>
          </cell>
          <cell r="BR187">
            <v>0</v>
          </cell>
        </row>
        <row r="206">
          <cell r="A206">
            <v>4</v>
          </cell>
          <cell r="BR206">
            <v>0</v>
          </cell>
        </row>
        <row r="225">
          <cell r="A225">
            <v>6</v>
          </cell>
          <cell r="BR225">
            <v>0</v>
          </cell>
        </row>
        <row r="245">
          <cell r="A245">
            <v>5</v>
          </cell>
          <cell r="BR245">
            <v>0</v>
          </cell>
        </row>
        <row r="265">
          <cell r="A265">
            <v>5</v>
          </cell>
          <cell r="BR265">
            <v>0</v>
          </cell>
        </row>
        <row r="287">
          <cell r="A287">
            <v>7</v>
          </cell>
          <cell r="BR287">
            <v>0</v>
          </cell>
        </row>
        <row r="308">
          <cell r="A308">
            <v>5</v>
          </cell>
          <cell r="BR308">
            <v>0</v>
          </cell>
        </row>
        <row r="329">
          <cell r="A329">
            <v>5</v>
          </cell>
          <cell r="BR329">
            <v>0</v>
          </cell>
        </row>
        <row r="338">
          <cell r="A338">
            <v>4</v>
          </cell>
          <cell r="BR338">
            <v>0</v>
          </cell>
        </row>
        <row r="360">
          <cell r="A360">
            <v>7</v>
          </cell>
          <cell r="BR360">
            <v>0</v>
          </cell>
        </row>
        <row r="378">
          <cell r="A378">
            <v>2</v>
          </cell>
          <cell r="BR378">
            <v>0</v>
          </cell>
        </row>
        <row r="400">
          <cell r="A400">
            <v>7</v>
          </cell>
          <cell r="BR400">
            <v>0</v>
          </cell>
        </row>
        <row r="416">
          <cell r="A416">
            <v>1</v>
          </cell>
          <cell r="BR416">
            <v>0</v>
          </cell>
        </row>
        <row r="437">
          <cell r="A437">
            <v>7</v>
          </cell>
          <cell r="BR437">
            <v>0</v>
          </cell>
        </row>
        <row r="453">
          <cell r="BN453">
            <v>0</v>
          </cell>
        </row>
        <row r="462">
          <cell r="A462">
            <v>3</v>
          </cell>
          <cell r="BR462">
            <v>0</v>
          </cell>
        </row>
        <row r="473">
          <cell r="A473">
            <v>4</v>
          </cell>
          <cell r="BR473">
            <v>0</v>
          </cell>
        </row>
        <row r="489">
          <cell r="BR489">
            <v>0</v>
          </cell>
        </row>
        <row r="507">
          <cell r="A507">
            <v>4</v>
          </cell>
          <cell r="BR507">
            <v>0</v>
          </cell>
        </row>
        <row r="529">
          <cell r="A529">
            <v>8</v>
          </cell>
          <cell r="BR529">
            <v>0</v>
          </cell>
        </row>
        <row r="544">
          <cell r="BR544">
            <v>0</v>
          </cell>
        </row>
        <row r="559">
          <cell r="A559">
            <v>0</v>
          </cell>
          <cell r="BR559">
            <v>0</v>
          </cell>
        </row>
        <row r="580">
          <cell r="A580">
            <v>8</v>
          </cell>
          <cell r="BR580">
            <v>0</v>
          </cell>
        </row>
        <row r="603">
          <cell r="A603">
            <v>8</v>
          </cell>
          <cell r="BR603">
            <v>0</v>
          </cell>
        </row>
        <row r="624">
          <cell r="A624">
            <v>7</v>
          </cell>
          <cell r="BR624">
            <v>0</v>
          </cell>
        </row>
        <row r="650">
          <cell r="A650">
            <v>11</v>
          </cell>
          <cell r="BR650">
            <v>0</v>
          </cell>
        </row>
        <row r="672">
          <cell r="A672">
            <v>8</v>
          </cell>
          <cell r="BR672">
            <v>0</v>
          </cell>
        </row>
        <row r="681">
          <cell r="A681">
            <v>3</v>
          </cell>
          <cell r="BR681">
            <v>0</v>
          </cell>
        </row>
        <row r="689">
          <cell r="A689">
            <v>2</v>
          </cell>
          <cell r="BR689">
            <v>0</v>
          </cell>
        </row>
        <row r="701">
          <cell r="A701">
            <v>6</v>
          </cell>
          <cell r="BR701">
            <v>0</v>
          </cell>
        </row>
        <row r="716">
          <cell r="A716">
            <v>1</v>
          </cell>
          <cell r="BR716">
            <v>0</v>
          </cell>
        </row>
        <row r="728">
          <cell r="A728">
            <v>6</v>
          </cell>
          <cell r="BR728">
            <v>0</v>
          </cell>
        </row>
        <row r="749">
          <cell r="A749">
            <v>6</v>
          </cell>
          <cell r="BR749">
            <v>0</v>
          </cell>
        </row>
        <row r="758">
          <cell r="A758">
            <v>3</v>
          </cell>
          <cell r="BR758">
            <v>0</v>
          </cell>
        </row>
        <row r="775">
          <cell r="A775">
            <v>3</v>
          </cell>
          <cell r="BR775">
            <v>0</v>
          </cell>
        </row>
        <row r="795">
          <cell r="A795">
            <v>5</v>
          </cell>
          <cell r="BR795">
            <v>0</v>
          </cell>
        </row>
        <row r="811">
          <cell r="A811">
            <v>0</v>
          </cell>
          <cell r="BR811">
            <v>0</v>
          </cell>
        </row>
        <row r="831">
          <cell r="A831">
            <v>6</v>
          </cell>
          <cell r="BR831">
            <v>0</v>
          </cell>
        </row>
        <row r="850">
          <cell r="A850">
            <v>5</v>
          </cell>
          <cell r="BR850">
            <v>0</v>
          </cell>
        </row>
        <row r="870">
          <cell r="A870">
            <v>6</v>
          </cell>
          <cell r="BR870">
            <v>0</v>
          </cell>
        </row>
        <row r="888">
          <cell r="A888">
            <v>4</v>
          </cell>
          <cell r="BR888">
            <v>0</v>
          </cell>
        </row>
        <row r="913">
          <cell r="A913">
            <v>11</v>
          </cell>
          <cell r="BR913">
            <v>0</v>
          </cell>
        </row>
        <row r="928">
          <cell r="A928">
            <v>1</v>
          </cell>
          <cell r="BR928">
            <v>0</v>
          </cell>
        </row>
        <row r="935">
          <cell r="A935">
            <v>0</v>
          </cell>
          <cell r="BR935">
            <v>0</v>
          </cell>
        </row>
        <row r="945">
          <cell r="A945">
            <v>5</v>
          </cell>
          <cell r="BR945">
            <v>0</v>
          </cell>
        </row>
        <row r="964">
          <cell r="A964">
            <v>2</v>
          </cell>
          <cell r="BR964">
            <v>0</v>
          </cell>
        </row>
        <row r="983">
          <cell r="A983">
            <v>13</v>
          </cell>
          <cell r="BR983">
            <v>0</v>
          </cell>
        </row>
        <row r="1013">
          <cell r="A1013">
            <v>24</v>
          </cell>
          <cell r="BR1013">
            <v>0</v>
          </cell>
        </row>
        <row r="1021">
          <cell r="A1021">
            <v>1</v>
          </cell>
          <cell r="BR1021">
            <v>0</v>
          </cell>
        </row>
        <row r="1031">
          <cell r="A1031">
            <v>4</v>
          </cell>
          <cell r="BR1031">
            <v>0</v>
          </cell>
        </row>
        <row r="1047">
          <cell r="A1047">
            <v>10</v>
          </cell>
          <cell r="BR1047">
            <v>0</v>
          </cell>
        </row>
        <row r="1055">
          <cell r="A1055">
            <v>2</v>
          </cell>
          <cell r="BR1055">
            <v>0</v>
          </cell>
        </row>
        <row r="1062">
          <cell r="A1062">
            <v>2</v>
          </cell>
          <cell r="BR1062">
            <v>0</v>
          </cell>
        </row>
        <row r="1075">
          <cell r="A1075">
            <v>8</v>
          </cell>
          <cell r="BR1075">
            <v>0</v>
          </cell>
        </row>
        <row r="1086">
          <cell r="A1086">
            <v>5</v>
          </cell>
          <cell r="BR1086">
            <v>0</v>
          </cell>
        </row>
        <row r="1094">
          <cell r="A1094">
            <v>1</v>
          </cell>
          <cell r="BR1094">
            <v>0</v>
          </cell>
        </row>
        <row r="1102">
          <cell r="A1102">
            <v>2</v>
          </cell>
          <cell r="BR1102">
            <v>0</v>
          </cell>
        </row>
        <row r="1111">
          <cell r="A1111">
            <v>3</v>
          </cell>
          <cell r="BR1111">
            <v>0</v>
          </cell>
        </row>
        <row r="1121">
          <cell r="A1121">
            <v>5</v>
          </cell>
          <cell r="BR1121">
            <v>0</v>
          </cell>
        </row>
        <row r="1130">
          <cell r="A1130">
            <v>4</v>
          </cell>
          <cell r="BR1130">
            <v>0</v>
          </cell>
        </row>
        <row r="1138">
          <cell r="A1138">
            <v>3</v>
          </cell>
          <cell r="BR1138">
            <v>0</v>
          </cell>
        </row>
        <row r="1148">
          <cell r="A1148">
            <v>4</v>
          </cell>
          <cell r="BR1148">
            <v>0</v>
          </cell>
        </row>
        <row r="1154">
          <cell r="A1154">
            <v>1</v>
          </cell>
          <cell r="BR1154">
            <v>0</v>
          </cell>
        </row>
        <row r="1162">
          <cell r="A1162">
            <v>3</v>
          </cell>
          <cell r="BR1162">
            <v>0</v>
          </cell>
        </row>
        <row r="1169">
          <cell r="A1169">
            <v>2</v>
          </cell>
          <cell r="BR1169">
            <v>0</v>
          </cell>
        </row>
        <row r="1175">
          <cell r="BN1175">
            <v>0</v>
          </cell>
        </row>
        <row r="1182">
          <cell r="A1182">
            <v>2</v>
          </cell>
          <cell r="BR1182">
            <v>0</v>
          </cell>
        </row>
        <row r="1188">
          <cell r="A1188">
            <v>1</v>
          </cell>
          <cell r="BR1188">
            <v>0</v>
          </cell>
        </row>
        <row r="1199">
          <cell r="A1199">
            <v>6</v>
          </cell>
          <cell r="BR1199">
            <v>0</v>
          </cell>
        </row>
        <row r="1211">
          <cell r="A1211">
            <v>6</v>
          </cell>
          <cell r="BR1211">
            <v>0</v>
          </cell>
        </row>
        <row r="1226">
          <cell r="A1226">
            <v>9</v>
          </cell>
          <cell r="BR1226">
            <v>0</v>
          </cell>
        </row>
        <row r="1239">
          <cell r="A1239">
            <v>7</v>
          </cell>
          <cell r="BR1239">
            <v>0</v>
          </cell>
        </row>
        <row r="1249">
          <cell r="A1249">
            <v>4</v>
          </cell>
          <cell r="BR1249">
            <v>0</v>
          </cell>
        </row>
        <row r="1259">
          <cell r="A1259">
            <v>4</v>
          </cell>
          <cell r="BR1259">
            <v>0</v>
          </cell>
        </row>
        <row r="1275">
          <cell r="A1275">
            <v>10</v>
          </cell>
          <cell r="BR1275">
            <v>0</v>
          </cell>
        </row>
        <row r="1289">
          <cell r="A1289">
            <v>8</v>
          </cell>
          <cell r="BR1289">
            <v>0</v>
          </cell>
        </row>
        <row r="1297">
          <cell r="BR1297">
            <v>0</v>
          </cell>
        </row>
        <row r="1304">
          <cell r="BR1304">
            <v>0</v>
          </cell>
        </row>
        <row r="1313">
          <cell r="A1313">
            <v>4</v>
          </cell>
          <cell r="BR1313">
            <v>0</v>
          </cell>
        </row>
        <row r="1325">
          <cell r="A1325">
            <v>6</v>
          </cell>
          <cell r="BR1325">
            <v>0</v>
          </cell>
        </row>
        <row r="1336">
          <cell r="A1336">
            <v>5</v>
          </cell>
          <cell r="BR1336">
            <v>0</v>
          </cell>
        </row>
        <row r="1353">
          <cell r="A1353">
            <v>11</v>
          </cell>
          <cell r="BR1353">
            <v>0</v>
          </cell>
        </row>
        <row r="1362">
          <cell r="A1362">
            <v>3</v>
          </cell>
          <cell r="BR1362">
            <v>0</v>
          </cell>
        </row>
        <row r="1370">
          <cell r="A1370">
            <v>3</v>
          </cell>
          <cell r="BR1370">
            <v>0</v>
          </cell>
        </row>
        <row r="1435">
          <cell r="A1435">
            <v>60</v>
          </cell>
          <cell r="BR1435">
            <v>0</v>
          </cell>
        </row>
        <row r="1444">
          <cell r="A1444">
            <v>3</v>
          </cell>
          <cell r="BR1444">
            <v>0</v>
          </cell>
        </row>
        <row r="1476">
          <cell r="A1476">
            <v>26</v>
          </cell>
          <cell r="BR1476">
            <v>0</v>
          </cell>
        </row>
        <row r="1490">
          <cell r="A1490">
            <v>8</v>
          </cell>
          <cell r="BR1490">
            <v>0</v>
          </cell>
        </row>
        <row r="1496">
          <cell r="A1496">
            <v>1</v>
          </cell>
          <cell r="BR1496">
            <v>0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abSelected="1" workbookViewId="0">
      <selection activeCell="G7" sqref="G7"/>
    </sheetView>
  </sheetViews>
  <sheetFormatPr defaultColWidth="5.7109375" defaultRowHeight="15" x14ac:dyDescent="0.25"/>
  <cols>
    <col min="1" max="1" width="6.140625" customWidth="1"/>
    <col min="3" max="3" width="37.5703125" customWidth="1"/>
    <col min="4" max="4" width="16.28515625" customWidth="1"/>
    <col min="5" max="5" width="20.42578125" customWidth="1"/>
    <col min="8" max="8" width="4.28515625" customWidth="1"/>
    <col min="11" max="11" width="42.140625" bestFit="1" customWidth="1"/>
    <col min="12" max="12" width="16.140625" customWidth="1"/>
    <col min="13" max="13" width="22" customWidth="1"/>
    <col min="17" max="17" width="16" customWidth="1"/>
  </cols>
  <sheetData>
    <row r="1" spans="1:13" s="1" customFormat="1" ht="18" customHeight="1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1" customFormat="1" ht="18" customHeight="1" x14ac:dyDescent="0.3">
      <c r="B2" s="2" t="s">
        <v>34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9.5" customHeight="1" x14ac:dyDescent="0.45">
      <c r="B3" s="67" t="s">
        <v>35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ht="42.75" customHeight="1" x14ac:dyDescent="0.25">
      <c r="A4" s="4"/>
      <c r="B4" s="5" t="s">
        <v>1</v>
      </c>
      <c r="C4" s="55" t="s">
        <v>36</v>
      </c>
      <c r="D4" s="56" t="s">
        <v>2</v>
      </c>
      <c r="E4" s="6" t="s">
        <v>3</v>
      </c>
      <c r="F4" s="7"/>
      <c r="G4" s="7"/>
      <c r="H4" s="7"/>
      <c r="I4" s="7"/>
      <c r="J4" s="64" t="s">
        <v>1</v>
      </c>
      <c r="K4" s="55" t="s">
        <v>17</v>
      </c>
      <c r="L4" s="56" t="s">
        <v>2</v>
      </c>
      <c r="M4" s="6" t="s">
        <v>3</v>
      </c>
    </row>
    <row r="5" spans="1:13" ht="20.100000000000001" customHeight="1" x14ac:dyDescent="0.4">
      <c r="B5" s="10">
        <v>1</v>
      </c>
      <c r="C5" s="58" t="s">
        <v>37</v>
      </c>
      <c r="D5" s="59">
        <f>[1]SALARY!A42</f>
        <v>10</v>
      </c>
      <c r="E5" s="60">
        <f>[1]SALARY!BR42</f>
        <v>0</v>
      </c>
      <c r="F5" s="57"/>
      <c r="G5" s="9"/>
      <c r="H5" s="9"/>
      <c r="I5" s="9"/>
      <c r="J5" s="29">
        <v>1</v>
      </c>
      <c r="K5" s="20" t="s">
        <v>38</v>
      </c>
      <c r="L5" s="68">
        <f>[1]SALARY!A964</f>
        <v>2</v>
      </c>
      <c r="M5" s="65">
        <f>[1]SALARY!BR964</f>
        <v>0</v>
      </c>
    </row>
    <row r="6" spans="1:13" ht="20.100000000000001" customHeight="1" x14ac:dyDescent="0.4">
      <c r="B6" s="10">
        <f t="shared" ref="B6:B59" si="0">B5+1</f>
        <v>2</v>
      </c>
      <c r="C6" s="58" t="s">
        <v>39</v>
      </c>
      <c r="D6" s="59">
        <f>[1]SALARY!A96</f>
        <v>10</v>
      </c>
      <c r="E6" s="60">
        <f>[1]SALARY!BR96</f>
        <v>0</v>
      </c>
      <c r="F6" s="57"/>
      <c r="G6" s="9"/>
      <c r="H6" s="9"/>
      <c r="I6" s="9"/>
      <c r="J6" s="29">
        <f>J5+1</f>
        <v>2</v>
      </c>
      <c r="K6" s="20" t="s">
        <v>40</v>
      </c>
      <c r="L6" s="68">
        <f>[1]SALARY!A983</f>
        <v>13</v>
      </c>
      <c r="M6" s="22">
        <f>[1]SALARY!BR983</f>
        <v>0</v>
      </c>
    </row>
    <row r="7" spans="1:13" ht="20.100000000000001" customHeight="1" x14ac:dyDescent="0.4">
      <c r="B7" s="10">
        <f t="shared" si="0"/>
        <v>3</v>
      </c>
      <c r="C7" s="58" t="s">
        <v>41</v>
      </c>
      <c r="D7" s="59">
        <f>[1]SALARY!A128</f>
        <v>3</v>
      </c>
      <c r="E7" s="60">
        <f>[1]SALARY!BR128</f>
        <v>0</v>
      </c>
      <c r="F7" s="57"/>
      <c r="G7" s="9"/>
      <c r="H7" s="9"/>
      <c r="I7" s="9"/>
      <c r="J7" s="29">
        <f t="shared" ref="J7:J35" si="1">J6+1</f>
        <v>3</v>
      </c>
      <c r="K7" s="20" t="s">
        <v>42</v>
      </c>
      <c r="L7" s="68">
        <f>[1]SALARY!A1013</f>
        <v>24</v>
      </c>
      <c r="M7" s="22">
        <f>[1]SALARY!BR1013</f>
        <v>0</v>
      </c>
    </row>
    <row r="8" spans="1:13" ht="20.100000000000001" customHeight="1" x14ac:dyDescent="0.4">
      <c r="B8" s="10">
        <f t="shared" si="0"/>
        <v>4</v>
      </c>
      <c r="C8" s="58" t="s">
        <v>43</v>
      </c>
      <c r="D8" s="59">
        <f>[1]SALARY!A146</f>
        <v>3</v>
      </c>
      <c r="E8" s="60">
        <f>[1]SALARY!BR146</f>
        <v>0</v>
      </c>
      <c r="F8" s="57"/>
      <c r="G8" s="9"/>
      <c r="H8" s="9"/>
      <c r="I8" s="9"/>
      <c r="J8" s="29">
        <f>J7+1</f>
        <v>4</v>
      </c>
      <c r="K8" s="20" t="s">
        <v>44</v>
      </c>
      <c r="L8" s="68">
        <f>[1]SALARY!A1086</f>
        <v>5</v>
      </c>
      <c r="M8" s="22">
        <f>[1]SALARY!BR1086</f>
        <v>0</v>
      </c>
    </row>
    <row r="9" spans="1:13" ht="20.100000000000001" customHeight="1" x14ac:dyDescent="0.4">
      <c r="B9" s="10">
        <f t="shared" si="0"/>
        <v>5</v>
      </c>
      <c r="C9" s="58" t="s">
        <v>45</v>
      </c>
      <c r="D9" s="59">
        <f>[1]SALARY!A167</f>
        <v>5</v>
      </c>
      <c r="E9" s="60">
        <f>[1]SALARY!BR167</f>
        <v>0</v>
      </c>
      <c r="F9" s="57"/>
      <c r="G9" s="9"/>
      <c r="H9" s="9"/>
      <c r="I9" s="9"/>
      <c r="J9" s="29">
        <f t="shared" si="1"/>
        <v>5</v>
      </c>
      <c r="K9" s="20" t="s">
        <v>46</v>
      </c>
      <c r="L9" s="69">
        <f>[1]SALARY!A1021</f>
        <v>1</v>
      </c>
      <c r="M9" s="22">
        <f>[1]SALARY!BR1021</f>
        <v>0</v>
      </c>
    </row>
    <row r="10" spans="1:13" ht="20.100000000000001" customHeight="1" x14ac:dyDescent="0.4">
      <c r="B10" s="10">
        <f t="shared" si="0"/>
        <v>6</v>
      </c>
      <c r="C10" s="58" t="s">
        <v>47</v>
      </c>
      <c r="D10" s="59">
        <f>[1]SALARY!A187</f>
        <v>5</v>
      </c>
      <c r="E10" s="13">
        <f>[1]SALARY!BR187</f>
        <v>0</v>
      </c>
      <c r="F10" s="14"/>
      <c r="G10" s="9"/>
      <c r="H10" s="9"/>
      <c r="I10" s="9"/>
      <c r="J10" s="29">
        <f t="shared" si="1"/>
        <v>6</v>
      </c>
      <c r="K10" s="20" t="s">
        <v>48</v>
      </c>
      <c r="L10" s="69">
        <f>[1]SALARY!A1031</f>
        <v>4</v>
      </c>
      <c r="M10" s="22">
        <f>[1]SALARY!BR1031</f>
        <v>0</v>
      </c>
    </row>
    <row r="11" spans="1:13" ht="20.100000000000001" customHeight="1" x14ac:dyDescent="0.4">
      <c r="B11" s="10">
        <f t="shared" si="0"/>
        <v>7</v>
      </c>
      <c r="C11" s="58" t="s">
        <v>49</v>
      </c>
      <c r="D11" s="59">
        <f>[1]SALARY!A206</f>
        <v>4</v>
      </c>
      <c r="E11" s="13">
        <f>[1]SALARY!BR206</f>
        <v>0</v>
      </c>
      <c r="F11" s="14"/>
      <c r="G11" s="9"/>
      <c r="H11" s="9"/>
      <c r="I11" s="9"/>
      <c r="J11" s="29">
        <f t="shared" si="1"/>
        <v>7</v>
      </c>
      <c r="K11" s="20" t="s">
        <v>25</v>
      </c>
      <c r="L11" s="69">
        <f>[1]SALARY!A1055</f>
        <v>2</v>
      </c>
      <c r="M11" s="22">
        <f>[1]SALARY!BR1055</f>
        <v>0</v>
      </c>
    </row>
    <row r="12" spans="1:13" ht="20.100000000000001" customHeight="1" x14ac:dyDescent="0.4">
      <c r="B12" s="10">
        <f t="shared" si="0"/>
        <v>8</v>
      </c>
      <c r="C12" s="58" t="s">
        <v>50</v>
      </c>
      <c r="D12" s="59">
        <f>[1]SALARY!A225</f>
        <v>6</v>
      </c>
      <c r="E12" s="60">
        <f>[1]SALARY!BR225</f>
        <v>0</v>
      </c>
      <c r="F12" s="57"/>
      <c r="G12" s="9"/>
      <c r="H12" s="9"/>
      <c r="I12" s="9"/>
      <c r="J12" s="29">
        <f t="shared" si="1"/>
        <v>8</v>
      </c>
      <c r="K12" s="20" t="s">
        <v>51</v>
      </c>
      <c r="L12" s="69">
        <f>[1]SALARY!A1047</f>
        <v>10</v>
      </c>
      <c r="M12" s="22">
        <f>[1]SALARY!BR1047</f>
        <v>0</v>
      </c>
    </row>
    <row r="13" spans="1:13" ht="20.100000000000001" customHeight="1" x14ac:dyDescent="0.4">
      <c r="B13" s="10">
        <f t="shared" si="0"/>
        <v>9</v>
      </c>
      <c r="C13" s="58" t="s">
        <v>52</v>
      </c>
      <c r="D13" s="59">
        <f>[1]SALARY!A245</f>
        <v>5</v>
      </c>
      <c r="E13" s="60">
        <f>[1]SALARY!BR245</f>
        <v>0</v>
      </c>
      <c r="F13" s="57"/>
      <c r="G13" s="9"/>
      <c r="H13" s="9"/>
      <c r="I13" s="9"/>
      <c r="J13" s="29">
        <f t="shared" si="1"/>
        <v>9</v>
      </c>
      <c r="K13" s="70" t="s">
        <v>53</v>
      </c>
      <c r="L13" s="69">
        <f>[1]SALARY!A1062</f>
        <v>2</v>
      </c>
      <c r="M13" s="22">
        <f>[1]SALARY!BR1062</f>
        <v>0</v>
      </c>
    </row>
    <row r="14" spans="1:13" ht="20.100000000000001" customHeight="1" x14ac:dyDescent="0.4">
      <c r="B14" s="10">
        <f t="shared" si="0"/>
        <v>10</v>
      </c>
      <c r="C14" s="58" t="s">
        <v>54</v>
      </c>
      <c r="D14" s="59">
        <f>[1]SALARY!A265</f>
        <v>5</v>
      </c>
      <c r="E14" s="60">
        <f>[1]SALARY!BR265</f>
        <v>0</v>
      </c>
      <c r="F14" s="14"/>
      <c r="G14" s="9"/>
      <c r="H14" s="9"/>
      <c r="I14" s="9"/>
      <c r="J14" s="29">
        <f t="shared" si="1"/>
        <v>10</v>
      </c>
      <c r="K14" s="20" t="s">
        <v>55</v>
      </c>
      <c r="L14" s="69">
        <f>[1]SALARY!A1075</f>
        <v>8</v>
      </c>
      <c r="M14" s="22">
        <f>[1]SALARY!BR1075</f>
        <v>0</v>
      </c>
    </row>
    <row r="15" spans="1:13" ht="20.100000000000001" customHeight="1" x14ac:dyDescent="0.4">
      <c r="B15" s="10">
        <f t="shared" si="0"/>
        <v>11</v>
      </c>
      <c r="C15" s="58" t="s">
        <v>56</v>
      </c>
      <c r="D15" s="59">
        <f>[1]SALARY!A287</f>
        <v>7</v>
      </c>
      <c r="E15" s="13">
        <f>[1]SALARY!BR287</f>
        <v>0</v>
      </c>
      <c r="F15" s="14"/>
      <c r="G15" s="9"/>
      <c r="H15" s="9"/>
      <c r="I15" s="9"/>
      <c r="J15" s="29">
        <f t="shared" si="1"/>
        <v>11</v>
      </c>
      <c r="K15" s="20" t="s">
        <v>57</v>
      </c>
      <c r="L15" s="69">
        <f>[1]SALARY!A1259</f>
        <v>4</v>
      </c>
      <c r="M15" s="22">
        <f>[1]SALARY!BR1259</f>
        <v>0</v>
      </c>
    </row>
    <row r="16" spans="1:13" ht="20.100000000000001" customHeight="1" x14ac:dyDescent="0.4">
      <c r="B16" s="10">
        <f t="shared" si="0"/>
        <v>12</v>
      </c>
      <c r="C16" s="11" t="s">
        <v>58</v>
      </c>
      <c r="D16" s="12">
        <f>[1]SALARY!A308</f>
        <v>5</v>
      </c>
      <c r="E16" s="13">
        <f>[1]SALARY!BR308</f>
        <v>0</v>
      </c>
      <c r="F16" s="57"/>
      <c r="G16" s="9"/>
      <c r="H16" s="9"/>
      <c r="I16" s="9"/>
      <c r="J16" s="29">
        <f t="shared" si="1"/>
        <v>12</v>
      </c>
      <c r="K16" s="20" t="s">
        <v>59</v>
      </c>
      <c r="L16" s="69">
        <f>[1]SALARY!A1094</f>
        <v>1</v>
      </c>
      <c r="M16" s="22">
        <f>[1]SALARY!BR1094</f>
        <v>0</v>
      </c>
    </row>
    <row r="17" spans="2:13" ht="20.100000000000001" customHeight="1" x14ac:dyDescent="0.4">
      <c r="B17" s="10">
        <f t="shared" si="0"/>
        <v>13</v>
      </c>
      <c r="C17" s="11" t="s">
        <v>60</v>
      </c>
      <c r="D17" s="12">
        <f>[1]SALARY!A329</f>
        <v>5</v>
      </c>
      <c r="E17" s="60">
        <f>[1]SALARY!BR329</f>
        <v>0</v>
      </c>
      <c r="F17" s="14"/>
      <c r="G17" s="9"/>
      <c r="H17" s="9"/>
      <c r="I17" s="9"/>
      <c r="J17" s="29">
        <f t="shared" si="1"/>
        <v>13</v>
      </c>
      <c r="K17" s="20" t="s">
        <v>61</v>
      </c>
      <c r="L17" s="69">
        <f>[1]SALARY!A1148</f>
        <v>4</v>
      </c>
      <c r="M17" s="22">
        <f>[1]SALARY!BR1148</f>
        <v>0</v>
      </c>
    </row>
    <row r="18" spans="2:13" ht="20.100000000000001" customHeight="1" x14ac:dyDescent="0.4">
      <c r="B18" s="10">
        <f t="shared" si="0"/>
        <v>14</v>
      </c>
      <c r="C18" s="71" t="s">
        <v>62</v>
      </c>
      <c r="D18" s="59">
        <f>[1]SALARY!A378</f>
        <v>2</v>
      </c>
      <c r="E18" s="13">
        <f>[1]SALARY!BR378</f>
        <v>0</v>
      </c>
      <c r="F18" s="14"/>
      <c r="G18" s="9"/>
      <c r="H18" s="9"/>
      <c r="I18" s="9"/>
      <c r="J18" s="29">
        <f t="shared" si="1"/>
        <v>14</v>
      </c>
      <c r="K18" s="20" t="s">
        <v>63</v>
      </c>
      <c r="L18" s="69">
        <f>[1]SALARY!A1199</f>
        <v>6</v>
      </c>
      <c r="M18" s="22">
        <f>[1]SALARY!BR1199</f>
        <v>0</v>
      </c>
    </row>
    <row r="19" spans="2:13" ht="20.100000000000001" customHeight="1" x14ac:dyDescent="0.4">
      <c r="B19" s="10">
        <f t="shared" si="0"/>
        <v>15</v>
      </c>
      <c r="C19" s="11" t="s">
        <v>64</v>
      </c>
      <c r="D19" s="12">
        <f>[1]SALARY!A360</f>
        <v>7</v>
      </c>
      <c r="E19" s="13">
        <f>[1]SALARY!BR360</f>
        <v>0</v>
      </c>
      <c r="F19" s="14"/>
      <c r="G19" s="9"/>
      <c r="H19" s="9"/>
      <c r="I19" s="9"/>
      <c r="J19" s="29">
        <f t="shared" si="1"/>
        <v>15</v>
      </c>
      <c r="K19" s="20" t="s">
        <v>65</v>
      </c>
      <c r="L19" s="69">
        <f>[1]SALARY!A1211</f>
        <v>6</v>
      </c>
      <c r="M19" s="22">
        <f>[1]SALARY!BR1211</f>
        <v>0</v>
      </c>
    </row>
    <row r="20" spans="2:13" ht="20.100000000000001" customHeight="1" x14ac:dyDescent="0.4">
      <c r="B20" s="10">
        <f t="shared" si="0"/>
        <v>16</v>
      </c>
      <c r="C20" s="11" t="s">
        <v>66</v>
      </c>
      <c r="D20" s="12">
        <f>[1]SALARY!A400</f>
        <v>7</v>
      </c>
      <c r="E20" s="13">
        <f>[1]SALARY!BR400</f>
        <v>0</v>
      </c>
      <c r="F20" s="14"/>
      <c r="G20" s="9"/>
      <c r="H20" s="9"/>
      <c r="I20" s="9"/>
      <c r="J20" s="29">
        <f t="shared" si="1"/>
        <v>16</v>
      </c>
      <c r="K20" s="20" t="s">
        <v>67</v>
      </c>
      <c r="L20" s="69">
        <f>[1]SALARY!A1226</f>
        <v>9</v>
      </c>
      <c r="M20" s="22">
        <f>[1]SALARY!BR1226</f>
        <v>0</v>
      </c>
    </row>
    <row r="21" spans="2:13" ht="20.100000000000001" customHeight="1" x14ac:dyDescent="0.4">
      <c r="B21" s="10">
        <f t="shared" si="0"/>
        <v>17</v>
      </c>
      <c r="C21" s="11" t="s">
        <v>68</v>
      </c>
      <c r="D21" s="12">
        <f>[1]SALARY!A437</f>
        <v>7</v>
      </c>
      <c r="E21" s="13">
        <f>[1]SALARY!BR437</f>
        <v>0</v>
      </c>
      <c r="F21" s="14"/>
      <c r="G21" s="9"/>
      <c r="H21" s="9"/>
      <c r="I21" s="9"/>
      <c r="J21" s="29">
        <f t="shared" si="1"/>
        <v>17</v>
      </c>
      <c r="K21" s="20" t="s">
        <v>69</v>
      </c>
      <c r="L21" s="69">
        <f>[1]SALARY!A1249</f>
        <v>4</v>
      </c>
      <c r="M21" s="22">
        <f>[1]SALARY!BR1249</f>
        <v>0</v>
      </c>
    </row>
    <row r="22" spans="2:13" ht="20.100000000000001" customHeight="1" x14ac:dyDescent="0.4">
      <c r="B22" s="10">
        <f t="shared" si="0"/>
        <v>18</v>
      </c>
      <c r="C22" s="11" t="s">
        <v>70</v>
      </c>
      <c r="D22" s="12">
        <f>[1]SALARY!A473</f>
        <v>4</v>
      </c>
      <c r="E22" s="13">
        <f>[1]SALARY!BR473</f>
        <v>0</v>
      </c>
      <c r="F22" s="14"/>
      <c r="G22" s="9"/>
      <c r="H22" s="9"/>
      <c r="I22" s="9"/>
      <c r="J22" s="29">
        <f t="shared" si="1"/>
        <v>18</v>
      </c>
      <c r="K22" s="20" t="s">
        <v>71</v>
      </c>
      <c r="L22" s="69">
        <f>[1]SALARY!A1275</f>
        <v>10</v>
      </c>
      <c r="M22" s="22">
        <f>[1]SALARY!BR1275</f>
        <v>0</v>
      </c>
    </row>
    <row r="23" spans="2:13" ht="20.100000000000001" customHeight="1" x14ac:dyDescent="0.4">
      <c r="B23" s="10">
        <f t="shared" si="0"/>
        <v>19</v>
      </c>
      <c r="C23" s="11" t="s">
        <v>72</v>
      </c>
      <c r="D23" s="12">
        <f>[1]SALARY!A489</f>
        <v>0</v>
      </c>
      <c r="E23" s="13">
        <f>[1]SALARY!BR489</f>
        <v>0</v>
      </c>
      <c r="F23" s="14"/>
      <c r="G23" s="9"/>
      <c r="H23" s="9"/>
      <c r="I23" s="9"/>
      <c r="J23" s="29">
        <f t="shared" si="1"/>
        <v>19</v>
      </c>
      <c r="K23" s="20" t="s">
        <v>73</v>
      </c>
      <c r="L23" s="69">
        <v>3</v>
      </c>
      <c r="M23" s="22">
        <f>[1]SALARY!BR1297+[1]SALARY!BR1304</f>
        <v>0</v>
      </c>
    </row>
    <row r="24" spans="2:13" ht="20.100000000000001" customHeight="1" x14ac:dyDescent="0.4">
      <c r="B24" s="10">
        <f t="shared" si="0"/>
        <v>20</v>
      </c>
      <c r="C24" s="11" t="s">
        <v>74</v>
      </c>
      <c r="D24" s="72">
        <f>[1]SALARY!A507</f>
        <v>4</v>
      </c>
      <c r="E24" s="73">
        <f>[1]SALARY!BR507</f>
        <v>0</v>
      </c>
      <c r="F24" s="14"/>
      <c r="G24" s="9"/>
      <c r="H24" s="9"/>
      <c r="I24" s="9"/>
      <c r="J24" s="29">
        <f t="shared" si="1"/>
        <v>20</v>
      </c>
      <c r="K24" s="20" t="s">
        <v>75</v>
      </c>
      <c r="L24" s="69">
        <f>[1]SALARY!A1313</f>
        <v>4</v>
      </c>
      <c r="M24" s="22">
        <f>[1]SALARY!BR1313</f>
        <v>0</v>
      </c>
    </row>
    <row r="25" spans="2:13" ht="20.100000000000001" customHeight="1" x14ac:dyDescent="0.4">
      <c r="B25" s="10">
        <f t="shared" si="0"/>
        <v>21</v>
      </c>
      <c r="C25" s="11" t="s">
        <v>76</v>
      </c>
      <c r="D25" s="12">
        <f>[1]SALARY!A529</f>
        <v>8</v>
      </c>
      <c r="E25" s="13">
        <f>[1]SALARY!BR529</f>
        <v>0</v>
      </c>
      <c r="F25" s="14"/>
      <c r="G25" s="9"/>
      <c r="H25" s="9"/>
      <c r="I25" s="9"/>
      <c r="J25" s="29">
        <f t="shared" si="1"/>
        <v>21</v>
      </c>
      <c r="K25" s="20" t="s">
        <v>77</v>
      </c>
      <c r="L25" s="69">
        <f>[1]SALARY!A1325</f>
        <v>6</v>
      </c>
      <c r="M25" s="22">
        <f>[1]SALARY!BR1325</f>
        <v>0</v>
      </c>
    </row>
    <row r="26" spans="2:13" ht="20.100000000000001" customHeight="1" x14ac:dyDescent="0.4">
      <c r="B26" s="10">
        <f t="shared" si="0"/>
        <v>22</v>
      </c>
      <c r="C26" s="11" t="s">
        <v>78</v>
      </c>
      <c r="D26" s="12">
        <f>[1]SALARY!A580</f>
        <v>8</v>
      </c>
      <c r="E26" s="13">
        <f>[1]SALARY!BR580</f>
        <v>0</v>
      </c>
      <c r="F26" s="14"/>
      <c r="G26" s="9"/>
      <c r="H26" s="9"/>
      <c r="I26" s="9"/>
      <c r="J26" s="29">
        <f t="shared" si="1"/>
        <v>22</v>
      </c>
      <c r="K26" s="20" t="s">
        <v>79</v>
      </c>
      <c r="L26" s="69">
        <f>[1]SALARY!A1336</f>
        <v>5</v>
      </c>
      <c r="M26" s="22">
        <f>[1]SALARY!BR1336</f>
        <v>0</v>
      </c>
    </row>
    <row r="27" spans="2:13" ht="20.100000000000001" customHeight="1" x14ac:dyDescent="0.4">
      <c r="B27" s="10">
        <f t="shared" si="0"/>
        <v>23</v>
      </c>
      <c r="C27" s="11" t="s">
        <v>80</v>
      </c>
      <c r="D27" s="12">
        <f>[1]SALARY!A603</f>
        <v>8</v>
      </c>
      <c r="E27" s="13">
        <f>[1]SALARY!BR603</f>
        <v>0</v>
      </c>
      <c r="F27" s="14"/>
      <c r="G27" s="9"/>
      <c r="H27" s="9"/>
      <c r="I27" s="9"/>
      <c r="J27" s="29">
        <f t="shared" si="1"/>
        <v>23</v>
      </c>
      <c r="K27" s="20" t="s">
        <v>81</v>
      </c>
      <c r="L27" s="69">
        <f>[1]SALARY!A1353</f>
        <v>11</v>
      </c>
      <c r="M27" s="22">
        <f>[1]SALARY!BR1353</f>
        <v>0</v>
      </c>
    </row>
    <row r="28" spans="2:13" ht="20.100000000000001" customHeight="1" x14ac:dyDescent="0.4">
      <c r="B28" s="10">
        <f t="shared" si="0"/>
        <v>24</v>
      </c>
      <c r="C28" s="11" t="s">
        <v>82</v>
      </c>
      <c r="D28" s="12">
        <f>[1]SALARY!A624</f>
        <v>7</v>
      </c>
      <c r="E28" s="13">
        <f>[1]SALARY!BR624</f>
        <v>0</v>
      </c>
      <c r="F28" s="14"/>
      <c r="G28" s="9"/>
      <c r="H28" s="9"/>
      <c r="I28" s="9"/>
      <c r="J28" s="29">
        <f t="shared" si="1"/>
        <v>24</v>
      </c>
      <c r="K28" s="20" t="s">
        <v>31</v>
      </c>
      <c r="L28" s="69">
        <f>[1]SALARY!A1362</f>
        <v>3</v>
      </c>
      <c r="M28" s="22">
        <f>[1]SALARY!BR1362</f>
        <v>0</v>
      </c>
    </row>
    <row r="29" spans="2:13" ht="20.100000000000001" customHeight="1" x14ac:dyDescent="0.4">
      <c r="B29" s="10">
        <f t="shared" si="0"/>
        <v>25</v>
      </c>
      <c r="C29" s="11" t="s">
        <v>83</v>
      </c>
      <c r="D29" s="12">
        <f>[1]SALARY!A672</f>
        <v>8</v>
      </c>
      <c r="E29" s="13">
        <f>[1]SALARY!BR672</f>
        <v>0</v>
      </c>
      <c r="F29" s="14"/>
      <c r="G29" s="9"/>
      <c r="H29" s="9"/>
      <c r="I29" s="9"/>
      <c r="J29" s="29">
        <f t="shared" si="1"/>
        <v>25</v>
      </c>
      <c r="K29" s="20" t="s">
        <v>32</v>
      </c>
      <c r="L29" s="69">
        <f>[1]SALARY!A1370</f>
        <v>3</v>
      </c>
      <c r="M29" s="22">
        <f>[1]SALARY!BR1370</f>
        <v>0</v>
      </c>
    </row>
    <row r="30" spans="2:13" ht="20.100000000000001" customHeight="1" x14ac:dyDescent="0.4">
      <c r="B30" s="10">
        <f t="shared" si="0"/>
        <v>26</v>
      </c>
      <c r="C30" s="11" t="s">
        <v>84</v>
      </c>
      <c r="D30" s="12">
        <f>[1]SALARY!A681</f>
        <v>3</v>
      </c>
      <c r="E30" s="13">
        <f>[1]SALARY!BR681</f>
        <v>0</v>
      </c>
      <c r="F30" s="14"/>
      <c r="G30" s="9"/>
      <c r="H30" s="9"/>
      <c r="I30" s="9"/>
      <c r="J30" s="29">
        <f t="shared" si="1"/>
        <v>26</v>
      </c>
      <c r="K30" s="20" t="s">
        <v>85</v>
      </c>
      <c r="L30" s="69">
        <f>[1]SALARY!A1138</f>
        <v>3</v>
      </c>
      <c r="M30" s="22">
        <f>[1]SALARY!BR1138</f>
        <v>0</v>
      </c>
    </row>
    <row r="31" spans="2:13" ht="20.100000000000001" customHeight="1" x14ac:dyDescent="0.4">
      <c r="B31" s="10">
        <f t="shared" si="0"/>
        <v>27</v>
      </c>
      <c r="C31" s="11" t="s">
        <v>86</v>
      </c>
      <c r="D31" s="12">
        <f>[1]SALARY!A701</f>
        <v>6</v>
      </c>
      <c r="E31" s="13">
        <f>[1]SALARY!BR701</f>
        <v>0</v>
      </c>
      <c r="F31" s="14"/>
      <c r="G31" s="9"/>
      <c r="H31" s="9"/>
      <c r="I31" s="9"/>
      <c r="J31" s="29">
        <f t="shared" si="1"/>
        <v>27</v>
      </c>
      <c r="K31" s="20" t="s">
        <v>87</v>
      </c>
      <c r="L31" s="69">
        <f>[1]SALARY!A1476</f>
        <v>26</v>
      </c>
      <c r="M31" s="22">
        <f>[1]SALARY!BR1476</f>
        <v>0</v>
      </c>
    </row>
    <row r="32" spans="2:13" ht="20.100000000000001" customHeight="1" x14ac:dyDescent="0.4">
      <c r="B32" s="10">
        <f t="shared" si="0"/>
        <v>28</v>
      </c>
      <c r="C32" s="11" t="s">
        <v>88</v>
      </c>
      <c r="D32" s="12">
        <f>[1]SALARY!A716</f>
        <v>1</v>
      </c>
      <c r="E32" s="13">
        <f>[1]SALARY!BR716</f>
        <v>0</v>
      </c>
      <c r="F32" s="14"/>
      <c r="G32" s="9"/>
      <c r="H32" s="9"/>
      <c r="I32" s="9"/>
      <c r="J32" s="29">
        <f t="shared" si="1"/>
        <v>28</v>
      </c>
      <c r="K32" s="20" t="s">
        <v>89</v>
      </c>
      <c r="L32" s="69">
        <f>[1]SALARY!A1490</f>
        <v>8</v>
      </c>
      <c r="M32" s="22">
        <f>[1]SALARY!BR1490</f>
        <v>0</v>
      </c>
    </row>
    <row r="33" spans="2:13" ht="20.100000000000001" customHeight="1" x14ac:dyDescent="0.4">
      <c r="B33" s="10">
        <f t="shared" si="0"/>
        <v>29</v>
      </c>
      <c r="C33" s="11" t="s">
        <v>90</v>
      </c>
      <c r="D33" s="12">
        <f>[1]SALARY!A728</f>
        <v>6</v>
      </c>
      <c r="E33" s="13">
        <f>[1]SALARY!BR728</f>
        <v>0</v>
      </c>
      <c r="F33" s="14"/>
      <c r="G33" s="9"/>
      <c r="H33" s="9"/>
      <c r="I33" s="9"/>
      <c r="J33" s="29">
        <f t="shared" si="1"/>
        <v>29</v>
      </c>
      <c r="K33" s="74" t="s">
        <v>91</v>
      </c>
      <c r="L33" s="69">
        <f>[1]SALARY!A1444</f>
        <v>3</v>
      </c>
      <c r="M33" s="22">
        <f>[1]SALARY!BR1444</f>
        <v>0</v>
      </c>
    </row>
    <row r="34" spans="2:13" ht="20.100000000000001" customHeight="1" x14ac:dyDescent="0.4">
      <c r="B34" s="10">
        <f t="shared" si="0"/>
        <v>30</v>
      </c>
      <c r="C34" s="11" t="s">
        <v>92</v>
      </c>
      <c r="D34" s="12">
        <f>[1]SALARY!A749</f>
        <v>6</v>
      </c>
      <c r="E34" s="13">
        <f>[1]SALARY!BR749</f>
        <v>0</v>
      </c>
      <c r="F34" s="14"/>
      <c r="G34" s="9"/>
      <c r="H34" s="9"/>
      <c r="I34" s="9"/>
      <c r="J34" s="29">
        <f>J33+1</f>
        <v>30</v>
      </c>
      <c r="K34" s="74" t="s">
        <v>93</v>
      </c>
      <c r="L34" s="69">
        <f>[1]SALARY!A1102</f>
        <v>2</v>
      </c>
      <c r="M34" s="22">
        <f>[1]SALARY!BR1102</f>
        <v>0</v>
      </c>
    </row>
    <row r="35" spans="2:13" ht="20.100000000000001" customHeight="1" x14ac:dyDescent="0.4">
      <c r="B35" s="10">
        <f t="shared" si="0"/>
        <v>31</v>
      </c>
      <c r="C35" s="11" t="s">
        <v>94</v>
      </c>
      <c r="D35" s="12">
        <f>[1]SALARY!A775</f>
        <v>3</v>
      </c>
      <c r="E35" s="13">
        <f>[1]SALARY!BR775</f>
        <v>0</v>
      </c>
      <c r="F35" s="14"/>
      <c r="G35" s="9"/>
      <c r="H35" s="9"/>
      <c r="I35" s="9"/>
      <c r="J35" s="29">
        <f t="shared" si="1"/>
        <v>31</v>
      </c>
      <c r="K35" s="74" t="s">
        <v>26</v>
      </c>
      <c r="L35" s="69">
        <f>[1]SALARY!A1111</f>
        <v>3</v>
      </c>
      <c r="M35" s="22">
        <f>[1]SALARY!BR1111</f>
        <v>0</v>
      </c>
    </row>
    <row r="36" spans="2:13" ht="20.100000000000001" customHeight="1" x14ac:dyDescent="0.4">
      <c r="B36" s="10">
        <f t="shared" si="0"/>
        <v>32</v>
      </c>
      <c r="C36" s="11" t="s">
        <v>95</v>
      </c>
      <c r="D36" s="12">
        <f>[1]SALARY!A795</f>
        <v>5</v>
      </c>
      <c r="E36" s="13">
        <f>[1]SALARY!BR795</f>
        <v>0</v>
      </c>
      <c r="F36" s="14"/>
      <c r="G36" s="9"/>
      <c r="H36" s="9"/>
      <c r="I36" s="9"/>
      <c r="J36" s="32" t="s">
        <v>96</v>
      </c>
      <c r="K36" s="33"/>
      <c r="L36" s="6">
        <f>SUM(L5:L35)</f>
        <v>195</v>
      </c>
      <c r="M36" s="66">
        <f>SUM(M5:M35)</f>
        <v>0</v>
      </c>
    </row>
    <row r="37" spans="2:13" ht="20.100000000000001" customHeight="1" x14ac:dyDescent="0.4">
      <c r="B37" s="10">
        <f t="shared" si="0"/>
        <v>33</v>
      </c>
      <c r="C37" s="11" t="s">
        <v>97</v>
      </c>
      <c r="D37" s="12">
        <f>[1]SALARY!A831</f>
        <v>6</v>
      </c>
      <c r="E37" s="13">
        <f>[1]SALARY!BR831</f>
        <v>0</v>
      </c>
      <c r="F37" s="14"/>
      <c r="G37" s="9"/>
      <c r="H37" s="9"/>
      <c r="I37" s="9"/>
      <c r="J37" s="75"/>
      <c r="K37" s="75"/>
      <c r="L37" s="75"/>
      <c r="M37" s="76"/>
    </row>
    <row r="38" spans="2:13" ht="20.100000000000001" customHeight="1" x14ac:dyDescent="0.4">
      <c r="B38" s="10">
        <f t="shared" si="0"/>
        <v>34</v>
      </c>
      <c r="C38" s="11" t="s">
        <v>98</v>
      </c>
      <c r="D38" s="12">
        <f>[1]SALARY!A888</f>
        <v>4</v>
      </c>
      <c r="E38" s="13">
        <f>[1]SALARY!BR888</f>
        <v>0</v>
      </c>
      <c r="F38" s="14"/>
      <c r="G38" s="9"/>
      <c r="H38" s="9"/>
      <c r="I38" s="9"/>
      <c r="J38" s="77"/>
      <c r="K38" s="77"/>
      <c r="L38" s="77"/>
      <c r="M38" s="78"/>
    </row>
    <row r="39" spans="2:13" ht="20.100000000000001" customHeight="1" x14ac:dyDescent="0.4">
      <c r="B39" s="10">
        <f t="shared" si="0"/>
        <v>35</v>
      </c>
      <c r="C39" s="16" t="s">
        <v>99</v>
      </c>
      <c r="D39" s="17">
        <f>[1]SALARY!A928</f>
        <v>1</v>
      </c>
      <c r="E39" s="13">
        <f>[1]SALARY!BR928</f>
        <v>0</v>
      </c>
      <c r="F39" s="14"/>
      <c r="G39" s="9"/>
      <c r="H39" s="9"/>
      <c r="I39" s="9"/>
      <c r="J39" s="64" t="s">
        <v>1</v>
      </c>
      <c r="K39" s="55" t="s">
        <v>100</v>
      </c>
      <c r="L39" s="56" t="s">
        <v>2</v>
      </c>
      <c r="M39" s="6" t="s">
        <v>3</v>
      </c>
    </row>
    <row r="40" spans="2:13" ht="20.100000000000001" customHeight="1" x14ac:dyDescent="0.4">
      <c r="B40" s="10">
        <f t="shared" si="0"/>
        <v>36</v>
      </c>
      <c r="C40" s="19" t="s">
        <v>101</v>
      </c>
      <c r="D40" s="17">
        <f>[1]SALARY!A935</f>
        <v>0</v>
      </c>
      <c r="E40" s="13">
        <f>[1]SALARY!BR935</f>
        <v>0</v>
      </c>
      <c r="F40" s="14"/>
      <c r="G40" s="9"/>
      <c r="H40" s="9"/>
      <c r="I40" s="9"/>
      <c r="J40" s="29">
        <v>1</v>
      </c>
      <c r="K40" s="20" t="s">
        <v>30</v>
      </c>
      <c r="L40" s="21">
        <f>[1]SALARY!A1289</f>
        <v>8</v>
      </c>
      <c r="M40" s="79">
        <f>[1]SALARY!BR1289</f>
        <v>0</v>
      </c>
    </row>
    <row r="41" spans="2:13" ht="20.100000000000001" customHeight="1" x14ac:dyDescent="0.4">
      <c r="B41" s="10">
        <f t="shared" si="0"/>
        <v>37</v>
      </c>
      <c r="C41" s="19" t="s">
        <v>102</v>
      </c>
      <c r="D41" s="17">
        <f>[1]SALARY!A945</f>
        <v>5</v>
      </c>
      <c r="E41" s="13">
        <f>[1]SALARY!BR945</f>
        <v>0</v>
      </c>
      <c r="F41" s="14"/>
      <c r="G41" s="9"/>
      <c r="H41" s="9"/>
      <c r="I41" s="9"/>
      <c r="J41" s="29">
        <f>J40+1</f>
        <v>2</v>
      </c>
      <c r="K41" s="20" t="s">
        <v>103</v>
      </c>
      <c r="L41" s="21">
        <f>[1]SALARY!A1162</f>
        <v>3</v>
      </c>
      <c r="M41" s="22">
        <f>[1]SALARY!BR1162</f>
        <v>0</v>
      </c>
    </row>
    <row r="42" spans="2:13" ht="20.100000000000001" customHeight="1" x14ac:dyDescent="0.4">
      <c r="B42" s="10">
        <f t="shared" si="0"/>
        <v>38</v>
      </c>
      <c r="C42" s="19" t="s">
        <v>104</v>
      </c>
      <c r="D42" s="17">
        <f>[1]SALARY!A689</f>
        <v>2</v>
      </c>
      <c r="E42" s="13">
        <f>[1]SALARY!BR689</f>
        <v>0</v>
      </c>
      <c r="F42" s="14"/>
      <c r="G42" s="9"/>
      <c r="H42" s="9"/>
      <c r="I42" s="9"/>
      <c r="J42" s="29">
        <f>J41+1</f>
        <v>3</v>
      </c>
      <c r="K42" s="20" t="s">
        <v>28</v>
      </c>
      <c r="L42" s="21">
        <f>[1]SALARY!A1169</f>
        <v>2</v>
      </c>
      <c r="M42" s="22">
        <f>[1]SALARY!BR1169</f>
        <v>0</v>
      </c>
    </row>
    <row r="43" spans="2:13" ht="20.100000000000001" customHeight="1" x14ac:dyDescent="0.4">
      <c r="B43" s="10">
        <f t="shared" si="0"/>
        <v>39</v>
      </c>
      <c r="C43" s="19" t="s">
        <v>105</v>
      </c>
      <c r="D43" s="17">
        <f>[1]SALARY!A462</f>
        <v>3</v>
      </c>
      <c r="E43" s="13">
        <f>[1]SALARY!BR462</f>
        <v>0</v>
      </c>
      <c r="F43" s="14"/>
      <c r="G43" s="9"/>
      <c r="H43" s="9"/>
      <c r="I43" s="9"/>
      <c r="J43" s="29">
        <f t="shared" ref="J43:J53" si="2">J42+1</f>
        <v>4</v>
      </c>
      <c r="K43" s="20" t="s">
        <v>19</v>
      </c>
      <c r="L43" s="21">
        <f>[1]SALARY!A1175</f>
        <v>0</v>
      </c>
      <c r="M43" s="22">
        <f>[1]SALARY!BN1175</f>
        <v>0</v>
      </c>
    </row>
    <row r="44" spans="2:13" ht="20.100000000000001" customHeight="1" x14ac:dyDescent="0.4">
      <c r="B44" s="10">
        <f t="shared" si="0"/>
        <v>40</v>
      </c>
      <c r="C44" s="20" t="s">
        <v>106</v>
      </c>
      <c r="D44" s="21">
        <f>[1]SALARY!A559</f>
        <v>0</v>
      </c>
      <c r="E44" s="22">
        <f>[1]SALARY!BR559</f>
        <v>0</v>
      </c>
      <c r="F44" s="14"/>
      <c r="G44" s="9"/>
      <c r="H44" s="9"/>
      <c r="I44" s="9"/>
      <c r="J44" s="29">
        <f t="shared" si="2"/>
        <v>5</v>
      </c>
      <c r="K44" s="20" t="s">
        <v>29</v>
      </c>
      <c r="L44" s="21">
        <f>[1]SALARY!A1182</f>
        <v>2</v>
      </c>
      <c r="M44" s="22">
        <f>[1]SALARY!BR1182</f>
        <v>0</v>
      </c>
    </row>
    <row r="45" spans="2:13" ht="20.100000000000001" customHeight="1" x14ac:dyDescent="0.4">
      <c r="B45" s="10">
        <f t="shared" si="0"/>
        <v>41</v>
      </c>
      <c r="C45" s="20" t="s">
        <v>107</v>
      </c>
      <c r="D45" s="12">
        <f>[1]SALARY!A758</f>
        <v>3</v>
      </c>
      <c r="E45" s="22">
        <f>[1]SALARY!BR758</f>
        <v>0</v>
      </c>
      <c r="F45" s="14"/>
      <c r="G45" s="9"/>
      <c r="H45" s="9"/>
      <c r="I45" s="9"/>
      <c r="J45" s="29">
        <f t="shared" si="2"/>
        <v>6</v>
      </c>
      <c r="K45" s="16" t="s">
        <v>108</v>
      </c>
      <c r="L45" s="27">
        <f>[1]SALARY!A17</f>
        <v>12</v>
      </c>
      <c r="M45" s="13">
        <f>[1]SALARY!BR17</f>
        <v>4860000.0000000009</v>
      </c>
    </row>
    <row r="46" spans="2:13" ht="20.100000000000001" customHeight="1" x14ac:dyDescent="0.4">
      <c r="B46" s="10">
        <f t="shared" si="0"/>
        <v>42</v>
      </c>
      <c r="C46" s="26" t="s">
        <v>109</v>
      </c>
      <c r="D46" s="27">
        <f>[1]SALARY!A850</f>
        <v>5</v>
      </c>
      <c r="E46" s="22">
        <f>[1]SALARY!BR850</f>
        <v>0</v>
      </c>
      <c r="G46" s="9"/>
      <c r="H46" s="9"/>
      <c r="I46" s="9"/>
      <c r="J46" s="29">
        <f t="shared" si="2"/>
        <v>7</v>
      </c>
      <c r="K46" s="20" t="s">
        <v>27</v>
      </c>
      <c r="L46" s="21">
        <f>[1]SALARY!A1130</f>
        <v>4</v>
      </c>
      <c r="M46" s="22">
        <f>[1]SALARY!BR1130</f>
        <v>0</v>
      </c>
    </row>
    <row r="47" spans="2:13" ht="20.100000000000001" customHeight="1" x14ac:dyDescent="0.4">
      <c r="B47" s="10">
        <f t="shared" si="0"/>
        <v>43</v>
      </c>
      <c r="C47" s="30" t="s">
        <v>110</v>
      </c>
      <c r="D47" s="27">
        <f>[1]SALARY!A1496</f>
        <v>1</v>
      </c>
      <c r="E47" s="31">
        <f>[1]SALARY!BR1496</f>
        <v>0</v>
      </c>
      <c r="F47" s="14"/>
      <c r="G47" s="9"/>
      <c r="H47" s="9"/>
      <c r="I47" s="38"/>
      <c r="J47" s="29">
        <f t="shared" si="2"/>
        <v>8</v>
      </c>
      <c r="K47" s="20" t="s">
        <v>111</v>
      </c>
      <c r="L47" s="21">
        <v>0</v>
      </c>
      <c r="M47" s="22">
        <v>0</v>
      </c>
    </row>
    <row r="48" spans="2:13" ht="20.100000000000001" customHeight="1" x14ac:dyDescent="0.4">
      <c r="B48" s="10">
        <f t="shared" si="0"/>
        <v>44</v>
      </c>
      <c r="C48" s="30" t="s">
        <v>112</v>
      </c>
      <c r="D48" s="27">
        <v>0</v>
      </c>
      <c r="E48" s="80">
        <f>[1]SALARY!BR544</f>
        <v>0</v>
      </c>
      <c r="F48" s="14"/>
      <c r="G48" s="9"/>
      <c r="H48" s="9"/>
      <c r="I48" s="9"/>
      <c r="J48" s="29">
        <f t="shared" si="2"/>
        <v>9</v>
      </c>
      <c r="K48" s="74" t="s">
        <v>24</v>
      </c>
      <c r="L48" s="21">
        <f>[1]SALARY!A913</f>
        <v>11</v>
      </c>
      <c r="M48" s="22">
        <f>[1]SALARY!BR913</f>
        <v>0</v>
      </c>
    </row>
    <row r="49" spans="2:17" ht="20.100000000000001" customHeight="1" x14ac:dyDescent="0.4">
      <c r="B49" s="10">
        <f t="shared" si="0"/>
        <v>45</v>
      </c>
      <c r="C49" s="16" t="s">
        <v>113</v>
      </c>
      <c r="D49" s="62">
        <f>[1]SALARY!A650</f>
        <v>11</v>
      </c>
      <c r="E49" s="63">
        <f>[1]SALARY!BR650</f>
        <v>0</v>
      </c>
      <c r="F49" s="14"/>
      <c r="G49" s="9"/>
      <c r="H49" s="9"/>
      <c r="I49" s="9"/>
      <c r="J49" s="29">
        <f t="shared" si="2"/>
        <v>10</v>
      </c>
      <c r="K49" s="74" t="s">
        <v>18</v>
      </c>
      <c r="L49" s="21">
        <f>[1]SALARY!A1435</f>
        <v>60</v>
      </c>
      <c r="M49" s="22">
        <f>[1]SALARY!BR1435</f>
        <v>0</v>
      </c>
    </row>
    <row r="50" spans="2:17" ht="20.100000000000001" customHeight="1" x14ac:dyDescent="0.4">
      <c r="B50" s="10">
        <f t="shared" si="0"/>
        <v>46</v>
      </c>
      <c r="C50" s="16" t="s">
        <v>114</v>
      </c>
      <c r="D50" s="62">
        <f>[1]SALARY!A811</f>
        <v>0</v>
      </c>
      <c r="E50" s="63">
        <f>[1]SALARY!BR811</f>
        <v>0</v>
      </c>
      <c r="F50" s="14"/>
      <c r="G50" s="9"/>
      <c r="H50" s="9"/>
      <c r="I50" s="9"/>
      <c r="J50" s="29">
        <f t="shared" si="2"/>
        <v>11</v>
      </c>
      <c r="K50" s="74" t="s">
        <v>20</v>
      </c>
      <c r="L50" s="21">
        <f>[1]SALARY!A1154</f>
        <v>1</v>
      </c>
      <c r="M50" s="22">
        <f>[1]SALARY!BR1154</f>
        <v>0</v>
      </c>
    </row>
    <row r="51" spans="2:17" ht="20.100000000000001" customHeight="1" x14ac:dyDescent="0.4">
      <c r="B51" s="29">
        <f t="shared" si="0"/>
        <v>47</v>
      </c>
      <c r="C51" s="81" t="s">
        <v>115</v>
      </c>
      <c r="D51" s="82">
        <f>[1]SALARY!A416</f>
        <v>1</v>
      </c>
      <c r="E51" s="63">
        <f>[1]SALARY!BR416</f>
        <v>0</v>
      </c>
      <c r="F51" s="14"/>
      <c r="G51" s="9"/>
      <c r="H51" s="9"/>
      <c r="I51" s="9"/>
      <c r="J51" s="29">
        <f t="shared" si="2"/>
        <v>12</v>
      </c>
      <c r="K51" s="74" t="s">
        <v>116</v>
      </c>
      <c r="L51" s="21">
        <f>[1]SALARY!A1239</f>
        <v>7</v>
      </c>
      <c r="M51" s="22">
        <f>[1]SALARY!BR1239</f>
        <v>0</v>
      </c>
    </row>
    <row r="52" spans="2:17" ht="20.100000000000001" customHeight="1" x14ac:dyDescent="0.4">
      <c r="B52" s="29">
        <f t="shared" si="0"/>
        <v>48</v>
      </c>
      <c r="C52" s="81" t="s">
        <v>117</v>
      </c>
      <c r="D52" s="82">
        <f>[1]SALARY!A57</f>
        <v>0</v>
      </c>
      <c r="E52" s="63">
        <f>[1]SALARY!BR57</f>
        <v>0</v>
      </c>
      <c r="F52" s="14"/>
      <c r="G52" s="9"/>
      <c r="H52" s="9"/>
      <c r="I52" s="9"/>
      <c r="J52" s="29">
        <f t="shared" si="2"/>
        <v>13</v>
      </c>
      <c r="K52" s="74" t="s">
        <v>118</v>
      </c>
      <c r="L52" s="21">
        <f>[1]SALARY!A1121</f>
        <v>5</v>
      </c>
      <c r="M52" s="22">
        <f>[1]SALARY!BR1121</f>
        <v>0</v>
      </c>
    </row>
    <row r="53" spans="2:17" ht="20.100000000000001" customHeight="1" x14ac:dyDescent="0.4">
      <c r="B53" s="29">
        <f t="shared" si="0"/>
        <v>49</v>
      </c>
      <c r="C53" s="81" t="s">
        <v>119</v>
      </c>
      <c r="D53" s="82">
        <f>[1]SALARY!A111</f>
        <v>0</v>
      </c>
      <c r="E53" s="63">
        <f>[1]SALARY!BR111</f>
        <v>0</v>
      </c>
      <c r="F53" s="14"/>
      <c r="G53" s="9"/>
      <c r="H53" s="9"/>
      <c r="I53" s="9"/>
      <c r="J53" s="29">
        <f t="shared" si="2"/>
        <v>14</v>
      </c>
      <c r="K53" s="74" t="s">
        <v>120</v>
      </c>
      <c r="L53" s="21">
        <f>[1]SALARY!A1188</f>
        <v>1</v>
      </c>
      <c r="M53" s="22">
        <f>[1]SALARY!BR1188</f>
        <v>0</v>
      </c>
    </row>
    <row r="54" spans="2:17" ht="19.5" x14ac:dyDescent="0.4">
      <c r="B54" s="29">
        <f t="shared" si="0"/>
        <v>50</v>
      </c>
      <c r="C54" s="81" t="s">
        <v>121</v>
      </c>
      <c r="D54" s="82">
        <f>[1]SALARY!A72</f>
        <v>1</v>
      </c>
      <c r="E54" s="63">
        <f>[1]SALARY!BR72</f>
        <v>0</v>
      </c>
      <c r="F54" s="14"/>
      <c r="G54" s="9"/>
      <c r="H54" s="9"/>
      <c r="I54" s="9"/>
      <c r="J54" s="32" t="s">
        <v>96</v>
      </c>
      <c r="K54" s="33"/>
      <c r="L54" s="6">
        <f>SUM(L40:L53)</f>
        <v>116</v>
      </c>
      <c r="M54" s="66">
        <f>SUM(M40:M53)</f>
        <v>4860000.0000000009</v>
      </c>
      <c r="Q54" s="54"/>
    </row>
    <row r="55" spans="2:17" ht="19.5" x14ac:dyDescent="0.4">
      <c r="B55" s="29">
        <f t="shared" si="0"/>
        <v>51</v>
      </c>
      <c r="C55" s="81" t="s">
        <v>122</v>
      </c>
      <c r="D55" s="82">
        <f>[1]SALARY!A338</f>
        <v>4</v>
      </c>
      <c r="E55" s="63">
        <f>[1]SALARY!BR338</f>
        <v>0</v>
      </c>
      <c r="F55" s="14"/>
      <c r="G55" s="9"/>
      <c r="H55" s="9"/>
      <c r="I55" s="9"/>
      <c r="J55" s="75"/>
      <c r="K55" s="75"/>
      <c r="L55" s="75" t="s">
        <v>123</v>
      </c>
      <c r="M55" s="76">
        <f>SUM(M41:M44)</f>
        <v>0</v>
      </c>
      <c r="Q55" s="54"/>
    </row>
    <row r="56" spans="2:17" ht="19.5" x14ac:dyDescent="0.4">
      <c r="B56" s="29">
        <f t="shared" si="0"/>
        <v>52</v>
      </c>
      <c r="C56" s="81" t="s">
        <v>124</v>
      </c>
      <c r="D56" s="82">
        <f>[1]SALARY!A870</f>
        <v>6</v>
      </c>
      <c r="E56" s="63">
        <f>[1]SALARY!BR870</f>
        <v>0</v>
      </c>
      <c r="F56" s="14"/>
      <c r="G56" s="9"/>
      <c r="H56" s="9"/>
      <c r="I56" s="9"/>
      <c r="J56" s="15"/>
      <c r="K56" s="15"/>
      <c r="L56" s="15"/>
      <c r="M56" s="83"/>
    </row>
    <row r="57" spans="2:17" ht="19.5" x14ac:dyDescent="0.4">
      <c r="B57" s="29">
        <f t="shared" si="0"/>
        <v>53</v>
      </c>
      <c r="C57" s="81" t="s">
        <v>125</v>
      </c>
      <c r="D57" s="82">
        <f>[1]SALARY!A453</f>
        <v>0</v>
      </c>
      <c r="E57" s="63">
        <f>[1]SALARY!BN453</f>
        <v>0</v>
      </c>
      <c r="F57" s="14"/>
      <c r="G57" s="9"/>
      <c r="H57" s="9"/>
      <c r="I57" s="9"/>
      <c r="J57" s="15"/>
      <c r="K57" s="15"/>
      <c r="L57" s="15"/>
      <c r="M57" s="83"/>
    </row>
    <row r="58" spans="2:17" ht="19.5" x14ac:dyDescent="0.4">
      <c r="B58" s="29">
        <f t="shared" si="0"/>
        <v>54</v>
      </c>
      <c r="C58" s="81"/>
      <c r="D58" s="82"/>
      <c r="E58" s="63"/>
      <c r="F58" s="14"/>
      <c r="G58" s="9"/>
      <c r="H58" s="9"/>
      <c r="I58" s="9"/>
      <c r="J58" s="15"/>
      <c r="K58" s="15"/>
      <c r="L58" s="15"/>
      <c r="M58" s="83"/>
    </row>
    <row r="59" spans="2:17" ht="16.5" customHeight="1" x14ac:dyDescent="0.4">
      <c r="B59" s="29">
        <f t="shared" si="0"/>
        <v>55</v>
      </c>
      <c r="C59" s="81"/>
      <c r="D59" s="82"/>
      <c r="E59" s="63"/>
      <c r="F59" s="14"/>
      <c r="G59" s="9"/>
      <c r="H59" s="9"/>
      <c r="I59" s="9"/>
      <c r="J59" s="77"/>
      <c r="K59" s="77"/>
      <c r="L59" s="77"/>
      <c r="M59" s="78"/>
    </row>
    <row r="60" spans="2:17" ht="16.5" customHeight="1" x14ac:dyDescent="0.4">
      <c r="B60" s="32" t="s">
        <v>96</v>
      </c>
      <c r="C60" s="33"/>
      <c r="D60" s="34">
        <f>SUM(D5:D59)</f>
        <v>226</v>
      </c>
      <c r="E60" s="35">
        <f>SUM(E5:E59)</f>
        <v>0</v>
      </c>
      <c r="F60" s="14"/>
      <c r="G60" s="9"/>
      <c r="H60" s="9"/>
      <c r="I60" s="9"/>
      <c r="J60" s="23">
        <v>1</v>
      </c>
      <c r="K60" s="24" t="s">
        <v>4</v>
      </c>
      <c r="L60" s="23">
        <f>L54</f>
        <v>116</v>
      </c>
      <c r="M60" s="25">
        <f>M54</f>
        <v>4860000.0000000009</v>
      </c>
    </row>
    <row r="61" spans="2:17" ht="19.5" x14ac:dyDescent="0.4">
      <c r="B61" s="84"/>
      <c r="C61" s="18"/>
      <c r="D61" s="18"/>
      <c r="E61" s="18"/>
      <c r="F61" s="14"/>
      <c r="G61" s="9"/>
      <c r="H61" s="9"/>
      <c r="I61" s="9"/>
      <c r="J61" s="23">
        <v>2</v>
      </c>
      <c r="K61" s="24" t="s">
        <v>15</v>
      </c>
      <c r="L61" s="23">
        <f>D60</f>
        <v>226</v>
      </c>
      <c r="M61" s="25">
        <f>E60</f>
        <v>0</v>
      </c>
    </row>
    <row r="62" spans="2:17" ht="19.5" x14ac:dyDescent="0.4">
      <c r="B62" s="84"/>
      <c r="C62" s="18"/>
      <c r="D62" s="18"/>
      <c r="E62" s="18"/>
      <c r="F62" s="14"/>
      <c r="G62" s="9"/>
      <c r="H62" s="9"/>
      <c r="I62" s="9"/>
      <c r="J62" s="23">
        <v>3</v>
      </c>
      <c r="K62" s="24" t="s">
        <v>16</v>
      </c>
      <c r="L62" s="23">
        <f>L36</f>
        <v>195</v>
      </c>
      <c r="M62" s="25">
        <f>M36</f>
        <v>0</v>
      </c>
    </row>
    <row r="63" spans="2:17" ht="19.5" x14ac:dyDescent="0.4">
      <c r="B63" s="84"/>
      <c r="C63" s="18"/>
      <c r="D63" s="18"/>
      <c r="E63" s="18"/>
      <c r="F63" s="14"/>
      <c r="G63" s="9"/>
      <c r="H63" s="9"/>
      <c r="I63" s="9"/>
      <c r="J63" s="28"/>
      <c r="K63" s="24"/>
      <c r="L63" s="23"/>
      <c r="M63" s="25"/>
    </row>
    <row r="64" spans="2:17" ht="19.5" x14ac:dyDescent="0.4">
      <c r="B64" s="85"/>
      <c r="C64" s="15"/>
      <c r="D64" s="15"/>
      <c r="E64" s="86"/>
      <c r="F64" s="14"/>
      <c r="G64" s="9"/>
      <c r="H64" s="9"/>
      <c r="I64" s="9"/>
      <c r="J64" s="32" t="s">
        <v>33</v>
      </c>
      <c r="K64" s="33"/>
      <c r="L64" s="6">
        <f>SUM(L60:L63)</f>
        <v>537</v>
      </c>
      <c r="M64" s="87">
        <f>SUM(M60:M63)</f>
        <v>4860000.0000000009</v>
      </c>
    </row>
    <row r="65" spans="2:17" ht="19.5" x14ac:dyDescent="0.4">
      <c r="B65" s="85"/>
      <c r="C65" s="15"/>
      <c r="D65" s="15"/>
      <c r="E65" s="86"/>
      <c r="F65" s="14"/>
      <c r="G65" s="9"/>
      <c r="H65" s="9"/>
      <c r="I65" s="9"/>
      <c r="J65" s="15"/>
      <c r="K65" s="15"/>
      <c r="L65" s="15"/>
      <c r="M65" s="88">
        <f>SUM(M61:M62)</f>
        <v>0</v>
      </c>
    </row>
    <row r="66" spans="2:17" ht="19.5" x14ac:dyDescent="0.4">
      <c r="B66" s="85"/>
      <c r="C66" s="15"/>
      <c r="D66" s="15"/>
      <c r="E66" s="86"/>
      <c r="F66" s="14"/>
      <c r="G66" s="9"/>
      <c r="H66" s="9"/>
      <c r="I66" s="9"/>
      <c r="J66" s="18"/>
      <c r="K66" s="18"/>
      <c r="L66" s="18"/>
      <c r="M66" s="89"/>
    </row>
    <row r="67" spans="2:17" ht="19.5" x14ac:dyDescent="0.4">
      <c r="B67" s="85"/>
      <c r="C67" s="15"/>
      <c r="D67" s="15"/>
      <c r="E67" s="86"/>
      <c r="F67" s="9"/>
      <c r="G67" s="9"/>
      <c r="H67" s="9"/>
      <c r="I67" s="9"/>
      <c r="J67" s="18"/>
      <c r="K67" s="18"/>
      <c r="L67" s="18"/>
      <c r="M67" s="89"/>
    </row>
    <row r="68" spans="2:17" ht="19.5" x14ac:dyDescent="0.4">
      <c r="B68" s="36"/>
      <c r="C68" s="37" t="s">
        <v>21</v>
      </c>
      <c r="D68" s="9"/>
      <c r="E68" s="9"/>
      <c r="F68" s="9"/>
      <c r="G68" s="9"/>
      <c r="H68" s="3"/>
      <c r="I68" s="3"/>
      <c r="J68" s="18"/>
      <c r="K68" s="18"/>
      <c r="L68" s="18"/>
      <c r="M68" s="89"/>
      <c r="N68" s="18"/>
      <c r="O68" s="39"/>
      <c r="P68" s="90"/>
      <c r="Q68" s="90"/>
    </row>
    <row r="69" spans="2:17" ht="19.5" x14ac:dyDescent="0.4">
      <c r="B69" s="36"/>
      <c r="C69" s="39" t="s">
        <v>5</v>
      </c>
      <c r="D69" s="39"/>
      <c r="E69" s="39" t="s">
        <v>22</v>
      </c>
      <c r="F69" s="9"/>
      <c r="G69" s="9"/>
      <c r="H69" s="9"/>
      <c r="I69" s="9"/>
      <c r="J69" s="9"/>
      <c r="K69" s="39" t="s">
        <v>6</v>
      </c>
      <c r="L69" s="9" t="s">
        <v>7</v>
      </c>
      <c r="M69" s="38"/>
      <c r="N69" s="91"/>
      <c r="O69" s="9"/>
      <c r="P69" s="9"/>
      <c r="Q69" s="9"/>
    </row>
    <row r="70" spans="2:17" ht="19.5" x14ac:dyDescent="0.4">
      <c r="B70" s="36"/>
      <c r="C70" s="9"/>
      <c r="D70" s="9"/>
      <c r="F70" s="9"/>
      <c r="G70" s="9"/>
      <c r="H70" s="9"/>
      <c r="I70" s="9"/>
      <c r="J70" s="9"/>
      <c r="K70" s="9"/>
      <c r="L70" s="9"/>
      <c r="M70" s="38"/>
      <c r="N70" s="18"/>
      <c r="O70" s="61"/>
      <c r="P70" s="61"/>
      <c r="Q70" s="61"/>
    </row>
    <row r="71" spans="2:17" ht="19.5" x14ac:dyDescent="0.4">
      <c r="B71" s="36"/>
      <c r="C71" s="9"/>
      <c r="D71" s="9"/>
      <c r="F71" s="9"/>
      <c r="G71" s="9"/>
      <c r="H71" s="9"/>
      <c r="I71" s="9"/>
      <c r="J71" s="9"/>
      <c r="K71" s="9"/>
      <c r="L71" s="9"/>
      <c r="M71" s="38"/>
      <c r="N71" s="92"/>
      <c r="O71" s="41"/>
      <c r="Q71" s="43"/>
    </row>
    <row r="72" spans="2:17" ht="19.5" x14ac:dyDescent="0.4">
      <c r="B72" s="36"/>
      <c r="C72" s="41" t="s">
        <v>8</v>
      </c>
      <c r="D72" s="40"/>
      <c r="E72" s="41" t="s">
        <v>10</v>
      </c>
      <c r="F72" s="42"/>
      <c r="G72" s="42"/>
      <c r="H72" s="9"/>
      <c r="I72" s="9"/>
      <c r="J72" s="9"/>
      <c r="K72" s="41" t="s">
        <v>9</v>
      </c>
      <c r="L72" s="44" t="s">
        <v>11</v>
      </c>
      <c r="M72" s="45"/>
      <c r="N72" s="92"/>
      <c r="O72" s="47"/>
      <c r="Q72" s="8"/>
    </row>
    <row r="73" spans="2:17" ht="19.5" x14ac:dyDescent="0.4">
      <c r="B73" s="36"/>
      <c r="C73" s="46" t="s">
        <v>12</v>
      </c>
      <c r="D73" s="39"/>
      <c r="E73" s="47" t="s">
        <v>23</v>
      </c>
      <c r="F73" s="48"/>
      <c r="G73" s="48"/>
      <c r="H73" s="9"/>
      <c r="I73" s="9"/>
      <c r="J73" s="9"/>
      <c r="K73" s="47" t="s">
        <v>13</v>
      </c>
      <c r="L73" s="49" t="s">
        <v>14</v>
      </c>
      <c r="M73" s="50"/>
    </row>
    <row r="74" spans="2:17" ht="19.5" x14ac:dyDescent="0.4">
      <c r="B74" s="51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3"/>
    </row>
  </sheetData>
  <mergeCells count="9">
    <mergeCell ref="J36:K36"/>
    <mergeCell ref="J54:K54"/>
    <mergeCell ref="B60:C60"/>
    <mergeCell ref="J64:K64"/>
    <mergeCell ref="L72:M72"/>
    <mergeCell ref="L73:M73"/>
    <mergeCell ref="B3:M3"/>
    <mergeCell ref="B2:M2"/>
    <mergeCell ref="B1:M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2021-10-29T08:00:01Z</cp:lastPrinted>
  <dcterms:created xsi:type="dcterms:W3CDTF">2021-10-29T07:38:52Z</dcterms:created>
  <dcterms:modified xsi:type="dcterms:W3CDTF">2021-10-29T08:06:15Z</dcterms:modified>
</cp:coreProperties>
</file>