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ali\Documents\Working Files\Minovais\Bank Aceh\"/>
    </mc:Choice>
  </mc:AlternateContent>
  <xr:revisionPtr revIDLastSave="0" documentId="13_ncr:1_{75DA04CD-7B4C-48A2-B77D-67C1AB7A84CF}" xr6:coauthVersionLast="47" xr6:coauthVersionMax="47" xr10:uidLastSave="{00000000-0000-0000-0000-000000000000}"/>
  <bookViews>
    <workbookView xWindow="-98" yWindow="-98" windowWidth="23236" windowHeight="13875" xr2:uid="{5AE1D9E5-A636-4680-B675-E004FADA13B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P6" i="1" s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P22" i="1" s="1"/>
  <c r="O23" i="1"/>
  <c r="O24" i="1"/>
  <c r="O25" i="1"/>
  <c r="O26" i="1"/>
  <c r="O27" i="1"/>
  <c r="O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  <c r="D37" i="1"/>
  <c r="D36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5" i="1"/>
  <c r="P7" i="1"/>
  <c r="P8" i="1"/>
  <c r="P23" i="1"/>
  <c r="P24" i="1"/>
  <c r="P5" i="1"/>
  <c r="P11" i="1"/>
  <c r="P12" i="1"/>
  <c r="P17" i="1"/>
  <c r="P13" i="1" l="1"/>
  <c r="P27" i="1"/>
  <c r="P18" i="1"/>
  <c r="P16" i="1"/>
  <c r="P14" i="1"/>
  <c r="P20" i="1"/>
  <c r="P19" i="1"/>
  <c r="P15" i="1"/>
  <c r="P28" i="1" s="1"/>
  <c r="C31" i="1" s="1"/>
  <c r="C34" i="1" s="1"/>
  <c r="P21" i="1"/>
  <c r="P26" i="1"/>
  <c r="P10" i="1"/>
  <c r="P25" i="1"/>
  <c r="P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aswadi hajar</author>
  </authors>
  <commentList>
    <comment ref="C10" authorId="0" shapeId="0" xr:uid="{36194EA1-2B02-445B-98EC-1B29287F0D84}">
      <text>
        <r>
          <rPr>
            <b/>
            <sz val="9"/>
            <color indexed="81"/>
            <rFont val="Tahoma"/>
            <family val="2"/>
          </rPr>
          <t>Tidak absen masuk dan tidak absen istirahat keluar:</t>
        </r>
        <r>
          <rPr>
            <sz val="9"/>
            <color indexed="81"/>
            <rFont val="Tahoma"/>
            <family val="2"/>
          </rPr>
          <t xml:space="preserve">
jika tidak ada data  maka servis finger akan secara otomatis menggenerate jam istirahat keluar = 10.13</t>
        </r>
      </text>
    </comment>
    <comment ref="D11" authorId="0" shapeId="0" xr:uid="{97CA5BC2-7982-4B12-B8E5-77DF5356EA5A}">
      <text>
        <r>
          <rPr>
            <b/>
            <sz val="9"/>
            <color indexed="81"/>
            <rFont val="Tahoma"/>
            <family val="2"/>
          </rPr>
          <t>Tidak absen istirahat masuk dan tidak absen pulang:</t>
        </r>
        <r>
          <rPr>
            <sz val="9"/>
            <color indexed="81"/>
            <rFont val="Tahoma"/>
            <family val="2"/>
          </rPr>
          <t xml:space="preserve">
jika tidak ada data maka servis finger akan secara otomatis menggenerate jam istirahat keluar = 15.23</t>
        </r>
      </text>
    </comment>
  </commentList>
</comments>
</file>

<file path=xl/sharedStrings.xml><?xml version="1.0" encoding="utf-8"?>
<sst xmlns="http://schemas.openxmlformats.org/spreadsheetml/2006/main" count="139" uniqueCount="46">
  <si>
    <t>Masuk</t>
  </si>
  <si>
    <t>Istirahat Keluar</t>
  </si>
  <si>
    <t>Istirahat Masuk</t>
  </si>
  <si>
    <t>Pulang</t>
  </si>
  <si>
    <t>Gap. (menit terlambat)</t>
  </si>
  <si>
    <t>Keterangan yang dipotong</t>
  </si>
  <si>
    <t>07.40</t>
  </si>
  <si>
    <t>12.35</t>
  </si>
  <si>
    <t>13.25</t>
  </si>
  <si>
    <t>17.05</t>
  </si>
  <si>
    <t>normal</t>
  </si>
  <si>
    <t>12.25</t>
  </si>
  <si>
    <t>cepat istirahat</t>
  </si>
  <si>
    <t>13.55</t>
  </si>
  <si>
    <t>terlambat kembali dari istirahat</t>
  </si>
  <si>
    <t>07.55</t>
  </si>
  <si>
    <t>terlambat masuk</t>
  </si>
  <si>
    <t>16.55</t>
  </si>
  <si>
    <t>cepat pulang</t>
  </si>
  <si>
    <t>-</t>
  </si>
  <si>
    <t>1/2 dari sesi 1</t>
  </si>
  <si>
    <t>1/2 dari sesi 2</t>
  </si>
  <si>
    <t>1/2 (sesi 1 + sesi 2)</t>
  </si>
  <si>
    <t>sesi 1</t>
  </si>
  <si>
    <t>sesi 2</t>
  </si>
  <si>
    <t>1/2 sesi 1 + sesi 2</t>
  </si>
  <si>
    <t>sesi 1 + 1/2 sesi 2</t>
  </si>
  <si>
    <t>1/2 sesi 1 + waktu terlambat + sesi 2</t>
  </si>
  <si>
    <t>sesi 1 + waktu terlambat+1/2 sesi 2</t>
  </si>
  <si>
    <t>terlambat semua sesi</t>
  </si>
  <si>
    <t>tidak absen</t>
  </si>
  <si>
    <t>Tgl</t>
  </si>
  <si>
    <t>Tunjangan Kinerja sebulan</t>
  </si>
  <si>
    <t>Tunjangan Kinerja (pot)</t>
  </si>
  <si>
    <t>Hari Kerja Sebulan</t>
  </si>
  <si>
    <t>total potongan 1 bulan</t>
  </si>
  <si>
    <t>11.00</t>
  </si>
  <si>
    <t>16.00</t>
  </si>
  <si>
    <t>sesi 3</t>
  </si>
  <si>
    <t>sesi 4</t>
  </si>
  <si>
    <t>total</t>
  </si>
  <si>
    <t>terlambat sesi 1 dan 4</t>
  </si>
  <si>
    <t>Potongan</t>
  </si>
  <si>
    <t>Total</t>
  </si>
  <si>
    <t>1/2 sesi 1</t>
  </si>
  <si>
    <t>1/2 sesi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</si>
</sst>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Rp-3809]* #,##0.00_-;\-[$Rp-3809]* #,##0.00_-;_-[$Rp-3809]* &quot;-&quot;??_-;_-@_-"/>
    <numFmt numFmtId="166" formatCode="_-[$Rp-3809]* #,##0_-;\-[$Rp-3809]* #,##0_-;_-[$Rp-3809]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NumberFormat="1" applyBorder="1"/>
    <xf numFmtId="166" fontId="0" fillId="5" borderId="0" xfId="0" applyNumberFormat="1" applyFill="1"/>
    <xf numFmtId="0" fontId="0" fillId="5" borderId="0" xfId="0" applyFill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97D4-281D-4D52-A21B-D686939B14BC}">
  <dimension ref="A3:P37"/>
  <sheetViews>
    <sheetView tabSelected="1" topLeftCell="A7" workbookViewId="0">
      <selection activeCell="L24" sqref="L24"/>
    </sheetView>
  </sheetViews>
  <sheetFormatPr defaultRowHeight="14.25" x14ac:dyDescent="0.45"/>
  <cols>
    <col min="2" max="5" width="15.265625" customWidth="1"/>
    <col min="6" max="9" width="6.1328125" customWidth="1"/>
    <col min="10" max="10" width="6.1328125" style="12" customWidth="1"/>
    <col min="11" max="11" width="29.796875" bestFit="1" customWidth="1"/>
    <col min="12" max="15" width="13" style="12" customWidth="1"/>
    <col min="16" max="16" width="14.46484375" bestFit="1" customWidth="1"/>
  </cols>
  <sheetData>
    <row r="3" spans="1:16" x14ac:dyDescent="0.45">
      <c r="A3" s="24" t="s">
        <v>31</v>
      </c>
      <c r="B3" s="25" t="s">
        <v>0</v>
      </c>
      <c r="C3" s="25" t="s">
        <v>1</v>
      </c>
      <c r="D3" s="25" t="s">
        <v>2</v>
      </c>
      <c r="E3" s="25" t="s">
        <v>3</v>
      </c>
      <c r="F3" s="11" t="s">
        <v>4</v>
      </c>
      <c r="G3" s="11"/>
      <c r="H3" s="11"/>
      <c r="I3" s="11"/>
      <c r="J3" s="11"/>
      <c r="K3" s="25" t="s">
        <v>5</v>
      </c>
      <c r="L3" s="26" t="s">
        <v>42</v>
      </c>
      <c r="M3" s="26"/>
      <c r="N3" s="26"/>
      <c r="O3" s="26"/>
      <c r="P3" s="26"/>
    </row>
    <row r="4" spans="1:16" x14ac:dyDescent="0.45">
      <c r="A4" s="24"/>
      <c r="B4" s="25"/>
      <c r="C4" s="25"/>
      <c r="D4" s="25"/>
      <c r="E4" s="25"/>
      <c r="F4" s="1" t="s">
        <v>23</v>
      </c>
      <c r="G4" s="1" t="s">
        <v>24</v>
      </c>
      <c r="H4" s="1" t="s">
        <v>38</v>
      </c>
      <c r="I4" s="1" t="s">
        <v>39</v>
      </c>
      <c r="J4" s="13" t="s">
        <v>40</v>
      </c>
      <c r="K4" s="25"/>
      <c r="L4" s="27" t="s">
        <v>23</v>
      </c>
      <c r="M4" s="27" t="s">
        <v>24</v>
      </c>
      <c r="N4" s="27" t="s">
        <v>38</v>
      </c>
      <c r="O4" s="27" t="s">
        <v>39</v>
      </c>
      <c r="P4" s="27" t="s">
        <v>43</v>
      </c>
    </row>
    <row r="5" spans="1:16" x14ac:dyDescent="0.45">
      <c r="A5" s="6">
        <v>1</v>
      </c>
      <c r="B5" s="1" t="s">
        <v>6</v>
      </c>
      <c r="C5" s="1" t="s">
        <v>7</v>
      </c>
      <c r="D5" s="1" t="s">
        <v>8</v>
      </c>
      <c r="E5" s="1" t="s">
        <v>9</v>
      </c>
      <c r="F5" s="13">
        <v>0</v>
      </c>
      <c r="G5" s="13">
        <v>0</v>
      </c>
      <c r="H5" s="13">
        <v>0</v>
      </c>
      <c r="I5" s="13">
        <v>0</v>
      </c>
      <c r="J5" s="13">
        <f>SUM(F5:I5)</f>
        <v>0</v>
      </c>
      <c r="K5" s="1" t="s">
        <v>10</v>
      </c>
      <c r="L5" s="28">
        <f>($C$30/$C$32)*($D$36/$C$36)*(F5)</f>
        <v>0</v>
      </c>
      <c r="M5" s="28">
        <f>($C$30/$C$32)*($D$36/$C$36)*(G5)</f>
        <v>0</v>
      </c>
      <c r="N5" s="28">
        <f>($C$30/$C$32)*($D$37/$C$37)*(H5)</f>
        <v>0</v>
      </c>
      <c r="O5" s="28">
        <f>($C$30/$C$32)*($D$37/$C$37)*(I5)</f>
        <v>0</v>
      </c>
      <c r="P5" s="28">
        <f>SUM(L5:O5)</f>
        <v>0</v>
      </c>
    </row>
    <row r="6" spans="1:16" x14ac:dyDescent="0.45">
      <c r="A6" s="6">
        <v>2</v>
      </c>
      <c r="B6" s="1" t="s">
        <v>6</v>
      </c>
      <c r="C6" s="2" t="s">
        <v>11</v>
      </c>
      <c r="D6" s="1" t="s">
        <v>8</v>
      </c>
      <c r="E6" s="1" t="s">
        <v>9</v>
      </c>
      <c r="F6" s="13">
        <v>0</v>
      </c>
      <c r="G6" s="13">
        <v>5</v>
      </c>
      <c r="H6" s="13">
        <v>0</v>
      </c>
      <c r="I6" s="13">
        <v>0</v>
      </c>
      <c r="J6" s="13">
        <f t="shared" ref="J6:J27" si="0">SUM(F6:I6)</f>
        <v>5</v>
      </c>
      <c r="K6" s="1" t="s">
        <v>12</v>
      </c>
      <c r="L6" s="28">
        <f t="shared" ref="L6:L27" si="1">($C$30/$C$32)*($D$36/$C$36)*(F6)</f>
        <v>0</v>
      </c>
      <c r="M6" s="28">
        <f t="shared" ref="M6:M27" si="2">($C$30/$C$32)*($D$36/$C$36)*(G6)</f>
        <v>1811.5942028985505</v>
      </c>
      <c r="N6" s="28">
        <f t="shared" ref="N6:N27" si="3">($C$30/$C$32)*($D$37/$C$37)*(H6)</f>
        <v>0</v>
      </c>
      <c r="O6" s="28">
        <f t="shared" ref="O6:O27" si="4">($C$30/$C$32)*($D$37/$C$37)*(I6)</f>
        <v>0</v>
      </c>
      <c r="P6" s="28">
        <f t="shared" ref="P6:P26" si="5">SUM(L6:O6)</f>
        <v>1811.5942028985505</v>
      </c>
    </row>
    <row r="7" spans="1:16" x14ac:dyDescent="0.45">
      <c r="A7" s="6">
        <v>3</v>
      </c>
      <c r="B7" s="1" t="s">
        <v>6</v>
      </c>
      <c r="C7" s="1" t="s">
        <v>7</v>
      </c>
      <c r="D7" s="2" t="s">
        <v>13</v>
      </c>
      <c r="E7" s="1" t="s">
        <v>9</v>
      </c>
      <c r="F7" s="13">
        <v>0</v>
      </c>
      <c r="G7" s="13">
        <v>0</v>
      </c>
      <c r="H7" s="13">
        <v>10</v>
      </c>
      <c r="I7" s="13">
        <v>0</v>
      </c>
      <c r="J7" s="13">
        <f t="shared" si="0"/>
        <v>10</v>
      </c>
      <c r="K7" s="1" t="s">
        <v>14</v>
      </c>
      <c r="L7" s="28">
        <f t="shared" si="1"/>
        <v>0</v>
      </c>
      <c r="M7" s="28">
        <f t="shared" si="2"/>
        <v>0</v>
      </c>
      <c r="N7" s="28">
        <f t="shared" si="3"/>
        <v>3623.188405797101</v>
      </c>
      <c r="O7" s="28">
        <f t="shared" si="4"/>
        <v>0</v>
      </c>
      <c r="P7" s="28">
        <f t="shared" si="5"/>
        <v>3623.188405797101</v>
      </c>
    </row>
    <row r="8" spans="1:16" x14ac:dyDescent="0.45">
      <c r="A8" s="6">
        <v>4</v>
      </c>
      <c r="B8" s="2" t="s">
        <v>15</v>
      </c>
      <c r="C8" s="1" t="s">
        <v>7</v>
      </c>
      <c r="D8" s="1" t="s">
        <v>8</v>
      </c>
      <c r="E8" s="1" t="s">
        <v>9</v>
      </c>
      <c r="F8" s="13">
        <v>10</v>
      </c>
      <c r="G8" s="13">
        <v>0</v>
      </c>
      <c r="H8" s="13">
        <v>0</v>
      </c>
      <c r="I8" s="13">
        <v>0</v>
      </c>
      <c r="J8" s="13">
        <f t="shared" si="0"/>
        <v>10</v>
      </c>
      <c r="K8" s="1" t="s">
        <v>16</v>
      </c>
      <c r="L8" s="28">
        <f t="shared" si="1"/>
        <v>3623.188405797101</v>
      </c>
      <c r="M8" s="28">
        <f t="shared" si="2"/>
        <v>0</v>
      </c>
      <c r="N8" s="28">
        <f t="shared" si="3"/>
        <v>0</v>
      </c>
      <c r="O8" s="28">
        <f t="shared" si="4"/>
        <v>0</v>
      </c>
      <c r="P8" s="28">
        <f t="shared" si="5"/>
        <v>3623.188405797101</v>
      </c>
    </row>
    <row r="9" spans="1:16" x14ac:dyDescent="0.45">
      <c r="A9" s="6">
        <v>5</v>
      </c>
      <c r="B9" s="1" t="s">
        <v>6</v>
      </c>
      <c r="C9" s="1" t="s">
        <v>7</v>
      </c>
      <c r="D9" s="1" t="s">
        <v>8</v>
      </c>
      <c r="E9" s="2" t="s">
        <v>17</v>
      </c>
      <c r="F9" s="14">
        <v>0</v>
      </c>
      <c r="G9" s="14">
        <v>0</v>
      </c>
      <c r="H9" s="14">
        <v>0</v>
      </c>
      <c r="I9" s="14">
        <v>5</v>
      </c>
      <c r="J9" s="13">
        <f t="shared" si="0"/>
        <v>5</v>
      </c>
      <c r="K9" s="1" t="s">
        <v>18</v>
      </c>
      <c r="L9" s="28">
        <f t="shared" si="1"/>
        <v>0</v>
      </c>
      <c r="M9" s="28">
        <f t="shared" si="2"/>
        <v>0</v>
      </c>
      <c r="N9" s="28">
        <f t="shared" si="3"/>
        <v>0</v>
      </c>
      <c r="O9" s="28">
        <f t="shared" si="4"/>
        <v>1811.5942028985505</v>
      </c>
      <c r="P9" s="28">
        <f t="shared" si="5"/>
        <v>1811.5942028985505</v>
      </c>
    </row>
    <row r="10" spans="1:16" x14ac:dyDescent="0.45">
      <c r="A10" s="7">
        <v>8</v>
      </c>
      <c r="B10" s="3" t="s">
        <v>6</v>
      </c>
      <c r="C10" s="4" t="s">
        <v>19</v>
      </c>
      <c r="D10" s="3" t="s">
        <v>8</v>
      </c>
      <c r="E10" s="3" t="s">
        <v>9</v>
      </c>
      <c r="F10" s="15">
        <v>0</v>
      </c>
      <c r="G10" s="15">
        <v>143</v>
      </c>
      <c r="H10" s="15">
        <v>0</v>
      </c>
      <c r="I10" s="15">
        <v>0</v>
      </c>
      <c r="J10" s="13">
        <f t="shared" si="0"/>
        <v>143</v>
      </c>
      <c r="K10" s="3" t="s">
        <v>20</v>
      </c>
      <c r="L10" s="28">
        <f t="shared" si="1"/>
        <v>0</v>
      </c>
      <c r="M10" s="28">
        <f t="shared" si="2"/>
        <v>51811.594202898545</v>
      </c>
      <c r="N10" s="28">
        <f t="shared" si="3"/>
        <v>0</v>
      </c>
      <c r="O10" s="28">
        <f t="shared" si="4"/>
        <v>0</v>
      </c>
      <c r="P10" s="28">
        <f t="shared" si="5"/>
        <v>51811.594202898545</v>
      </c>
    </row>
    <row r="11" spans="1:16" x14ac:dyDescent="0.45">
      <c r="A11" s="7">
        <v>9</v>
      </c>
      <c r="B11" s="3" t="s">
        <v>6</v>
      </c>
      <c r="C11" s="5" t="s">
        <v>7</v>
      </c>
      <c r="D11" s="4" t="s">
        <v>19</v>
      </c>
      <c r="E11" s="3" t="s">
        <v>9</v>
      </c>
      <c r="F11" s="15">
        <v>0</v>
      </c>
      <c r="G11" s="15">
        <v>0</v>
      </c>
      <c r="H11" s="15">
        <v>98</v>
      </c>
      <c r="I11" s="15">
        <v>0</v>
      </c>
      <c r="J11" s="13">
        <f t="shared" si="0"/>
        <v>98</v>
      </c>
      <c r="K11" s="3" t="s">
        <v>21</v>
      </c>
      <c r="L11" s="28">
        <f t="shared" si="1"/>
        <v>0</v>
      </c>
      <c r="M11" s="28">
        <f t="shared" si="2"/>
        <v>0</v>
      </c>
      <c r="N11" s="28">
        <f t="shared" si="3"/>
        <v>35507.246376811592</v>
      </c>
      <c r="O11" s="28">
        <f t="shared" si="4"/>
        <v>0</v>
      </c>
      <c r="P11" s="28">
        <f t="shared" si="5"/>
        <v>35507.246376811592</v>
      </c>
    </row>
    <row r="12" spans="1:16" x14ac:dyDescent="0.45">
      <c r="A12" s="1">
        <v>10</v>
      </c>
      <c r="B12" s="1" t="s">
        <v>6</v>
      </c>
      <c r="C12" s="2" t="s">
        <v>19</v>
      </c>
      <c r="D12" s="2" t="s">
        <v>19</v>
      </c>
      <c r="E12" s="1" t="s">
        <v>9</v>
      </c>
      <c r="F12" s="14">
        <v>0</v>
      </c>
      <c r="G12" s="14">
        <v>0</v>
      </c>
      <c r="H12" s="14">
        <v>240</v>
      </c>
      <c r="I12" s="15">
        <v>0</v>
      </c>
      <c r="J12" s="13">
        <f t="shared" si="0"/>
        <v>240</v>
      </c>
      <c r="K12" s="1" t="s">
        <v>22</v>
      </c>
      <c r="L12" s="28">
        <f t="shared" si="1"/>
        <v>0</v>
      </c>
      <c r="M12" s="28">
        <f t="shared" si="2"/>
        <v>0</v>
      </c>
      <c r="N12" s="28">
        <f t="shared" si="3"/>
        <v>86956.521739130432</v>
      </c>
      <c r="O12" s="28">
        <f t="shared" si="4"/>
        <v>0</v>
      </c>
      <c r="P12" s="28">
        <f t="shared" si="5"/>
        <v>86956.521739130432</v>
      </c>
    </row>
    <row r="13" spans="1:16" x14ac:dyDescent="0.45">
      <c r="A13" s="7">
        <v>11</v>
      </c>
      <c r="B13" s="4" t="s">
        <v>19</v>
      </c>
      <c r="C13" s="3" t="s">
        <v>7</v>
      </c>
      <c r="D13" s="3" t="s">
        <v>8</v>
      </c>
      <c r="E13" s="3" t="s">
        <v>9</v>
      </c>
      <c r="F13" s="15">
        <v>143</v>
      </c>
      <c r="G13" s="15">
        <v>0</v>
      </c>
      <c r="H13" s="15">
        <v>0</v>
      </c>
      <c r="I13" s="15">
        <v>0</v>
      </c>
      <c r="J13" s="13">
        <f t="shared" si="0"/>
        <v>143</v>
      </c>
      <c r="K13" s="3" t="s">
        <v>20</v>
      </c>
      <c r="L13" s="28">
        <f t="shared" si="1"/>
        <v>51811.594202898545</v>
      </c>
      <c r="M13" s="28">
        <f t="shared" si="2"/>
        <v>0</v>
      </c>
      <c r="N13" s="28">
        <f t="shared" si="3"/>
        <v>0</v>
      </c>
      <c r="O13" s="28">
        <f t="shared" si="4"/>
        <v>0</v>
      </c>
      <c r="P13" s="28">
        <f t="shared" si="5"/>
        <v>51811.594202898545</v>
      </c>
    </row>
    <row r="14" spans="1:16" x14ac:dyDescent="0.45">
      <c r="A14" s="7">
        <v>12</v>
      </c>
      <c r="B14" s="3" t="s">
        <v>6</v>
      </c>
      <c r="C14" s="3" t="s">
        <v>7</v>
      </c>
      <c r="D14" s="3" t="s">
        <v>8</v>
      </c>
      <c r="E14" s="4" t="s">
        <v>19</v>
      </c>
      <c r="F14" s="15">
        <v>0</v>
      </c>
      <c r="G14" s="15">
        <v>0</v>
      </c>
      <c r="H14" s="15">
        <v>0</v>
      </c>
      <c r="I14" s="15">
        <v>98</v>
      </c>
      <c r="J14" s="13">
        <f t="shared" si="0"/>
        <v>98</v>
      </c>
      <c r="K14" s="3" t="s">
        <v>21</v>
      </c>
      <c r="L14" s="28">
        <f t="shared" si="1"/>
        <v>0</v>
      </c>
      <c r="M14" s="28">
        <f t="shared" si="2"/>
        <v>0</v>
      </c>
      <c r="N14" s="28">
        <f t="shared" si="3"/>
        <v>0</v>
      </c>
      <c r="O14" s="28">
        <f t="shared" si="4"/>
        <v>35507.246376811592</v>
      </c>
      <c r="P14" s="28">
        <f t="shared" si="5"/>
        <v>35507.246376811592</v>
      </c>
    </row>
    <row r="15" spans="1:16" x14ac:dyDescent="0.45">
      <c r="A15" s="6">
        <v>15</v>
      </c>
      <c r="B15" s="2" t="s">
        <v>19</v>
      </c>
      <c r="C15" s="2" t="s">
        <v>19</v>
      </c>
      <c r="D15" s="1" t="s">
        <v>8</v>
      </c>
      <c r="E15" s="1" t="s">
        <v>9</v>
      </c>
      <c r="F15" s="14">
        <v>0</v>
      </c>
      <c r="G15" s="14">
        <v>285</v>
      </c>
      <c r="H15" s="29">
        <v>0</v>
      </c>
      <c r="I15" s="14">
        <v>0</v>
      </c>
      <c r="J15" s="13">
        <f t="shared" si="0"/>
        <v>285</v>
      </c>
      <c r="K15" s="1" t="s">
        <v>23</v>
      </c>
      <c r="L15" s="28">
        <f t="shared" si="1"/>
        <v>0</v>
      </c>
      <c r="M15" s="28">
        <f t="shared" si="2"/>
        <v>103260.86956521739</v>
      </c>
      <c r="N15" s="28">
        <f t="shared" si="3"/>
        <v>0</v>
      </c>
      <c r="O15" s="28">
        <f t="shared" si="4"/>
        <v>0</v>
      </c>
      <c r="P15" s="28">
        <f t="shared" si="5"/>
        <v>103260.86956521739</v>
      </c>
    </row>
    <row r="16" spans="1:16" x14ac:dyDescent="0.45">
      <c r="A16" s="6">
        <v>16</v>
      </c>
      <c r="B16" s="1" t="s">
        <v>6</v>
      </c>
      <c r="C16" s="1" t="s">
        <v>7</v>
      </c>
      <c r="D16" s="2" t="s">
        <v>19</v>
      </c>
      <c r="E16" s="2" t="s">
        <v>19</v>
      </c>
      <c r="F16" s="14">
        <v>0</v>
      </c>
      <c r="G16" s="14">
        <v>0</v>
      </c>
      <c r="H16" s="14">
        <v>195</v>
      </c>
      <c r="I16" s="14">
        <v>0</v>
      </c>
      <c r="J16" s="13">
        <f t="shared" si="0"/>
        <v>195</v>
      </c>
      <c r="K16" s="1" t="s">
        <v>24</v>
      </c>
      <c r="L16" s="28">
        <f t="shared" si="1"/>
        <v>0</v>
      </c>
      <c r="M16" s="28">
        <f t="shared" si="2"/>
        <v>0</v>
      </c>
      <c r="N16" s="28">
        <f t="shared" si="3"/>
        <v>70652.173913043473</v>
      </c>
      <c r="O16" s="28">
        <f t="shared" si="4"/>
        <v>0</v>
      </c>
      <c r="P16" s="28">
        <f t="shared" si="5"/>
        <v>70652.173913043473</v>
      </c>
    </row>
    <row r="17" spans="1:16" x14ac:dyDescent="0.45">
      <c r="A17" s="6">
        <v>17</v>
      </c>
      <c r="B17" s="1" t="s">
        <v>6</v>
      </c>
      <c r="C17" s="2" t="s">
        <v>19</v>
      </c>
      <c r="D17" s="2" t="s">
        <v>19</v>
      </c>
      <c r="E17" s="2" t="s">
        <v>19</v>
      </c>
      <c r="F17" s="14">
        <v>0</v>
      </c>
      <c r="G17" s="14">
        <v>0</v>
      </c>
      <c r="H17" s="14">
        <v>0</v>
      </c>
      <c r="I17" s="14">
        <v>338</v>
      </c>
      <c r="J17" s="13">
        <f t="shared" si="0"/>
        <v>338</v>
      </c>
      <c r="K17" s="1" t="s">
        <v>25</v>
      </c>
      <c r="L17" s="28">
        <f t="shared" si="1"/>
        <v>0</v>
      </c>
      <c r="M17" s="28">
        <f t="shared" si="2"/>
        <v>0</v>
      </c>
      <c r="N17" s="28">
        <f t="shared" si="3"/>
        <v>0</v>
      </c>
      <c r="O17" s="28">
        <f t="shared" si="4"/>
        <v>122463.76811594202</v>
      </c>
      <c r="P17" s="28">
        <f t="shared" si="5"/>
        <v>122463.76811594202</v>
      </c>
    </row>
    <row r="18" spans="1:16" x14ac:dyDescent="0.45">
      <c r="A18" s="6">
        <v>18</v>
      </c>
      <c r="B18" s="2" t="s">
        <v>19</v>
      </c>
      <c r="C18" s="2" t="s">
        <v>19</v>
      </c>
      <c r="D18" s="2" t="s">
        <v>19</v>
      </c>
      <c r="E18" s="1" t="s">
        <v>9</v>
      </c>
      <c r="F18" s="14">
        <v>0</v>
      </c>
      <c r="G18" s="14">
        <v>0</v>
      </c>
      <c r="H18" s="14">
        <v>0</v>
      </c>
      <c r="I18" s="14">
        <v>383</v>
      </c>
      <c r="J18" s="13">
        <f t="shared" si="0"/>
        <v>383</v>
      </c>
      <c r="K18" s="1" t="s">
        <v>26</v>
      </c>
      <c r="L18" s="28">
        <f t="shared" si="1"/>
        <v>0</v>
      </c>
      <c r="M18" s="28">
        <f t="shared" si="2"/>
        <v>0</v>
      </c>
      <c r="N18" s="28">
        <f t="shared" si="3"/>
        <v>0</v>
      </c>
      <c r="O18" s="28">
        <f t="shared" si="4"/>
        <v>138768.11594202899</v>
      </c>
      <c r="P18" s="28">
        <f t="shared" si="5"/>
        <v>138768.11594202899</v>
      </c>
    </row>
    <row r="19" spans="1:16" x14ac:dyDescent="0.45">
      <c r="A19" s="6">
        <v>19</v>
      </c>
      <c r="B19" s="2" t="s">
        <v>19</v>
      </c>
      <c r="C19" s="1" t="s">
        <v>7</v>
      </c>
      <c r="D19" s="1" t="s">
        <v>8</v>
      </c>
      <c r="E19" s="2" t="s">
        <v>19</v>
      </c>
      <c r="F19" s="14">
        <v>0</v>
      </c>
      <c r="G19" s="14">
        <v>0</v>
      </c>
      <c r="H19" s="14">
        <v>0</v>
      </c>
      <c r="I19" s="14">
        <v>241</v>
      </c>
      <c r="J19" s="13">
        <f t="shared" si="0"/>
        <v>241</v>
      </c>
      <c r="K19" s="1" t="s">
        <v>22</v>
      </c>
      <c r="L19" s="28">
        <f t="shared" si="1"/>
        <v>0</v>
      </c>
      <c r="M19" s="28">
        <f t="shared" si="2"/>
        <v>0</v>
      </c>
      <c r="N19" s="28">
        <f t="shared" si="3"/>
        <v>0</v>
      </c>
      <c r="O19" s="28">
        <f t="shared" si="4"/>
        <v>87318.840579710144</v>
      </c>
      <c r="P19" s="28">
        <f t="shared" si="5"/>
        <v>87318.840579710144</v>
      </c>
    </row>
    <row r="20" spans="1:16" x14ac:dyDescent="0.45">
      <c r="A20" s="6">
        <v>22</v>
      </c>
      <c r="B20" s="2" t="s">
        <v>19</v>
      </c>
      <c r="C20" s="1" t="s">
        <v>7</v>
      </c>
      <c r="D20" s="2" t="s">
        <v>19</v>
      </c>
      <c r="E20" s="2" t="s">
        <v>19</v>
      </c>
      <c r="F20" s="14">
        <v>0</v>
      </c>
      <c r="G20" s="14">
        <v>0</v>
      </c>
      <c r="H20" s="14">
        <v>0</v>
      </c>
      <c r="I20" s="14">
        <v>338</v>
      </c>
      <c r="J20" s="13">
        <f t="shared" si="0"/>
        <v>338</v>
      </c>
      <c r="K20" s="1" t="s">
        <v>25</v>
      </c>
      <c r="L20" s="28">
        <f t="shared" si="1"/>
        <v>0</v>
      </c>
      <c r="M20" s="28">
        <f t="shared" si="2"/>
        <v>0</v>
      </c>
      <c r="N20" s="28">
        <f t="shared" si="3"/>
        <v>0</v>
      </c>
      <c r="O20" s="28">
        <f t="shared" si="4"/>
        <v>122463.76811594202</v>
      </c>
      <c r="P20" s="28">
        <f t="shared" si="5"/>
        <v>122463.76811594202</v>
      </c>
    </row>
    <row r="21" spans="1:16" x14ac:dyDescent="0.45">
      <c r="A21" s="6">
        <v>23</v>
      </c>
      <c r="B21" s="2" t="s">
        <v>19</v>
      </c>
      <c r="C21" s="2" t="s">
        <v>19</v>
      </c>
      <c r="D21" s="1" t="s">
        <v>8</v>
      </c>
      <c r="E21" s="2" t="s">
        <v>19</v>
      </c>
      <c r="F21" s="14">
        <v>0</v>
      </c>
      <c r="G21" s="14">
        <v>0</v>
      </c>
      <c r="H21" s="14">
        <v>0</v>
      </c>
      <c r="I21" s="14">
        <v>383</v>
      </c>
      <c r="J21" s="13">
        <f t="shared" si="0"/>
        <v>383</v>
      </c>
      <c r="K21" s="1" t="s">
        <v>26</v>
      </c>
      <c r="L21" s="28">
        <f t="shared" si="1"/>
        <v>0</v>
      </c>
      <c r="M21" s="28">
        <f t="shared" si="2"/>
        <v>0</v>
      </c>
      <c r="N21" s="28">
        <f t="shared" si="3"/>
        <v>0</v>
      </c>
      <c r="O21" s="28">
        <f t="shared" si="4"/>
        <v>138768.11594202899</v>
      </c>
      <c r="P21" s="28">
        <f t="shared" si="5"/>
        <v>138768.11594202899</v>
      </c>
    </row>
    <row r="22" spans="1:16" x14ac:dyDescent="0.45">
      <c r="A22" s="6">
        <v>24</v>
      </c>
      <c r="B22" s="2" t="s">
        <v>19</v>
      </c>
      <c r="C22" s="2" t="s">
        <v>11</v>
      </c>
      <c r="D22" s="2" t="s">
        <v>19</v>
      </c>
      <c r="E22" s="2" t="s">
        <v>19</v>
      </c>
      <c r="F22" s="14">
        <v>0</v>
      </c>
      <c r="G22" s="14">
        <v>5</v>
      </c>
      <c r="H22" s="14">
        <v>0</v>
      </c>
      <c r="I22" s="14">
        <v>338</v>
      </c>
      <c r="J22" s="13">
        <f t="shared" si="0"/>
        <v>343</v>
      </c>
      <c r="K22" s="1" t="s">
        <v>27</v>
      </c>
      <c r="L22" s="28">
        <f t="shared" si="1"/>
        <v>0</v>
      </c>
      <c r="M22" s="28">
        <f t="shared" si="2"/>
        <v>1811.5942028985505</v>
      </c>
      <c r="N22" s="28">
        <f t="shared" si="3"/>
        <v>0</v>
      </c>
      <c r="O22" s="28">
        <f t="shared" si="4"/>
        <v>122463.76811594202</v>
      </c>
      <c r="P22" s="28">
        <f t="shared" si="5"/>
        <v>124275.36231884056</v>
      </c>
    </row>
    <row r="23" spans="1:16" x14ac:dyDescent="0.45">
      <c r="A23" s="6">
        <v>25</v>
      </c>
      <c r="B23" s="2" t="s">
        <v>19</v>
      </c>
      <c r="C23" s="1" t="s">
        <v>19</v>
      </c>
      <c r="D23" s="2" t="s">
        <v>13</v>
      </c>
      <c r="E23" s="2" t="s">
        <v>19</v>
      </c>
      <c r="F23" s="14">
        <v>0</v>
      </c>
      <c r="G23" s="14">
        <v>0</v>
      </c>
      <c r="H23" s="14">
        <v>10</v>
      </c>
      <c r="I23" s="14">
        <v>383</v>
      </c>
      <c r="J23" s="13">
        <f t="shared" si="0"/>
        <v>393</v>
      </c>
      <c r="K23" s="1" t="s">
        <v>28</v>
      </c>
      <c r="L23" s="28">
        <f t="shared" si="1"/>
        <v>0</v>
      </c>
      <c r="M23" s="28">
        <f t="shared" si="2"/>
        <v>0</v>
      </c>
      <c r="N23" s="28">
        <f t="shared" si="3"/>
        <v>3623.188405797101</v>
      </c>
      <c r="O23" s="28">
        <f t="shared" si="4"/>
        <v>138768.11594202899</v>
      </c>
      <c r="P23" s="28">
        <f t="shared" si="5"/>
        <v>142391.30434782608</v>
      </c>
    </row>
    <row r="24" spans="1:16" x14ac:dyDescent="0.45">
      <c r="A24" s="6">
        <v>28</v>
      </c>
      <c r="B24" s="2" t="s">
        <v>15</v>
      </c>
      <c r="C24" s="2" t="s">
        <v>11</v>
      </c>
      <c r="D24" s="2" t="s">
        <v>13</v>
      </c>
      <c r="E24" s="2" t="s">
        <v>17</v>
      </c>
      <c r="F24" s="16">
        <v>10</v>
      </c>
      <c r="G24" s="16">
        <v>5</v>
      </c>
      <c r="H24" s="16">
        <v>10</v>
      </c>
      <c r="I24" s="16">
        <v>5</v>
      </c>
      <c r="J24" s="13">
        <f t="shared" si="0"/>
        <v>30</v>
      </c>
      <c r="K24" s="1" t="s">
        <v>29</v>
      </c>
      <c r="L24" s="28">
        <f t="shared" si="1"/>
        <v>3623.188405797101</v>
      </c>
      <c r="M24" s="28">
        <f t="shared" si="2"/>
        <v>1811.5942028985505</v>
      </c>
      <c r="N24" s="28">
        <f t="shared" si="3"/>
        <v>3623.188405797101</v>
      </c>
      <c r="O24" s="28">
        <f t="shared" si="4"/>
        <v>1811.5942028985505</v>
      </c>
      <c r="P24" s="28">
        <f t="shared" si="5"/>
        <v>10869.565217391302</v>
      </c>
    </row>
    <row r="25" spans="1:16" x14ac:dyDescent="0.45">
      <c r="A25" s="20">
        <v>29</v>
      </c>
      <c r="B25" s="21" t="s">
        <v>19</v>
      </c>
      <c r="C25" s="21" t="s">
        <v>19</v>
      </c>
      <c r="D25" s="21" t="s">
        <v>19</v>
      </c>
      <c r="E25" s="21" t="s">
        <v>19</v>
      </c>
      <c r="F25" s="17">
        <v>0</v>
      </c>
      <c r="G25" s="17">
        <v>0</v>
      </c>
      <c r="H25" s="17">
        <v>0</v>
      </c>
      <c r="I25" s="17">
        <v>0</v>
      </c>
      <c r="J25" s="18">
        <f t="shared" si="0"/>
        <v>0</v>
      </c>
      <c r="K25" s="19" t="s">
        <v>30</v>
      </c>
      <c r="L25" s="28">
        <f t="shared" si="1"/>
        <v>0</v>
      </c>
      <c r="M25" s="28">
        <f t="shared" si="2"/>
        <v>0</v>
      </c>
      <c r="N25" s="28">
        <f t="shared" si="3"/>
        <v>0</v>
      </c>
      <c r="O25" s="28">
        <f t="shared" si="4"/>
        <v>0</v>
      </c>
      <c r="P25" s="28">
        <f t="shared" si="5"/>
        <v>0</v>
      </c>
    </row>
    <row r="26" spans="1:16" x14ac:dyDescent="0.45">
      <c r="A26" s="6">
        <v>30</v>
      </c>
      <c r="B26" s="2" t="s">
        <v>36</v>
      </c>
      <c r="C26" s="1" t="s">
        <v>7</v>
      </c>
      <c r="D26" s="1" t="s">
        <v>8</v>
      </c>
      <c r="E26" s="2" t="s">
        <v>37</v>
      </c>
      <c r="F26" s="16">
        <v>195</v>
      </c>
      <c r="G26" s="16">
        <v>0</v>
      </c>
      <c r="H26" s="16">
        <v>0</v>
      </c>
      <c r="I26" s="16">
        <v>60</v>
      </c>
      <c r="J26" s="13">
        <f t="shared" si="0"/>
        <v>255</v>
      </c>
      <c r="K26" s="1" t="s">
        <v>41</v>
      </c>
      <c r="L26" s="28">
        <f t="shared" si="1"/>
        <v>70652.173913043473</v>
      </c>
      <c r="M26" s="28">
        <f t="shared" si="2"/>
        <v>0</v>
      </c>
      <c r="N26" s="28">
        <f t="shared" si="3"/>
        <v>0</v>
      </c>
      <c r="O26" s="28">
        <f t="shared" si="4"/>
        <v>21739.130434782608</v>
      </c>
      <c r="P26" s="28">
        <f t="shared" si="5"/>
        <v>92391.304347826081</v>
      </c>
    </row>
    <row r="27" spans="1:16" x14ac:dyDescent="0.45">
      <c r="A27" s="20">
        <v>31</v>
      </c>
      <c r="B27" s="21" t="s">
        <v>19</v>
      </c>
      <c r="C27" s="21" t="s">
        <v>19</v>
      </c>
      <c r="D27" s="21" t="s">
        <v>19</v>
      </c>
      <c r="E27" s="21" t="s">
        <v>19</v>
      </c>
      <c r="F27" s="17">
        <v>0</v>
      </c>
      <c r="G27" s="17">
        <v>0</v>
      </c>
      <c r="H27" s="17">
        <v>0</v>
      </c>
      <c r="I27" s="17">
        <v>0</v>
      </c>
      <c r="J27" s="18">
        <f t="shared" si="0"/>
        <v>0</v>
      </c>
      <c r="K27" s="19" t="s">
        <v>30</v>
      </c>
      <c r="L27" s="28">
        <f t="shared" si="1"/>
        <v>0</v>
      </c>
      <c r="M27" s="28">
        <f t="shared" si="2"/>
        <v>0</v>
      </c>
      <c r="N27" s="28">
        <f t="shared" si="3"/>
        <v>0</v>
      </c>
      <c r="O27" s="28">
        <f t="shared" si="4"/>
        <v>0</v>
      </c>
      <c r="P27" s="28">
        <f t="shared" ref="P27" si="6">SUM(L27:O27)</f>
        <v>0</v>
      </c>
    </row>
    <row r="28" spans="1:16" x14ac:dyDescent="0.45">
      <c r="K28" s="22" t="s">
        <v>35</v>
      </c>
      <c r="L28" s="23"/>
      <c r="M28" s="23"/>
      <c r="N28" s="23"/>
      <c r="O28" s="23"/>
      <c r="P28" s="9">
        <f>SUM(P5:P27)</f>
        <v>1426086.9565217393</v>
      </c>
    </row>
    <row r="30" spans="1:16" x14ac:dyDescent="0.45">
      <c r="A30" s="8" t="s">
        <v>32</v>
      </c>
      <c r="B30" s="8"/>
      <c r="C30" s="30">
        <v>4000000</v>
      </c>
    </row>
    <row r="31" spans="1:16" x14ac:dyDescent="0.45">
      <c r="A31" s="8" t="s">
        <v>33</v>
      </c>
      <c r="B31" s="8"/>
      <c r="C31" s="10">
        <f>P28</f>
        <v>1426086.9565217393</v>
      </c>
    </row>
    <row r="32" spans="1:16" x14ac:dyDescent="0.45">
      <c r="A32" s="8" t="s">
        <v>34</v>
      </c>
      <c r="B32" s="8"/>
      <c r="C32" s="31">
        <v>23</v>
      </c>
    </row>
    <row r="34" spans="2:4" x14ac:dyDescent="0.45">
      <c r="C34" s="10">
        <f>C30-C31</f>
        <v>2573913.0434782607</v>
      </c>
    </row>
    <row r="36" spans="2:4" x14ac:dyDescent="0.45">
      <c r="B36" t="s">
        <v>44</v>
      </c>
      <c r="C36">
        <v>142.5</v>
      </c>
      <c r="D36" s="32">
        <f>C36/480</f>
        <v>0.296875</v>
      </c>
    </row>
    <row r="37" spans="2:4" x14ac:dyDescent="0.45">
      <c r="B37" t="s">
        <v>45</v>
      </c>
      <c r="C37">
        <v>97.5</v>
      </c>
      <c r="D37" s="32">
        <f>C37/480</f>
        <v>0.203125</v>
      </c>
    </row>
  </sheetData>
  <mergeCells count="12">
    <mergeCell ref="K28:O28"/>
    <mergeCell ref="K3:K4"/>
    <mergeCell ref="L3:P3"/>
    <mergeCell ref="A30:B30"/>
    <mergeCell ref="A31:B31"/>
    <mergeCell ref="A32:B32"/>
    <mergeCell ref="F3:J3"/>
    <mergeCell ref="A3:A4"/>
    <mergeCell ref="B3:B4"/>
    <mergeCell ref="C3:C4"/>
    <mergeCell ref="E3:E4"/>
    <mergeCell ref="D3:D4"/>
  </mergeCells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 alinafia</dc:creator>
  <cp:lastModifiedBy>moch alinafia</cp:lastModifiedBy>
  <dcterms:created xsi:type="dcterms:W3CDTF">2024-05-17T03:31:02Z</dcterms:created>
  <dcterms:modified xsi:type="dcterms:W3CDTF">2024-05-17T04:49:46Z</dcterms:modified>
</cp:coreProperties>
</file>